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4040" windowHeight="8445" activeTab="5"/>
  </bookViews>
  <sheets>
    <sheet name="EinzelHerren" sheetId="1" r:id="rId1"/>
    <sheet name="EinzelDamenMixed" sheetId="2" r:id="rId2"/>
    <sheet name="TeamHerren" sheetId="3" r:id="rId3"/>
    <sheet name="TeamMixed" sheetId="4" r:id="rId4"/>
    <sheet name="TeamDamen" sheetId="5" r:id="rId5"/>
    <sheet name="HerrenMixedEinzel" sheetId="6" r:id="rId6"/>
    <sheet name="EinzelDamen" sheetId="7" r:id="rId7"/>
    <sheet name="Startliste" sheetId="8" r:id="rId8"/>
  </sheets>
  <externalReferences>
    <externalReference r:id="rId11"/>
    <externalReference r:id="rId12"/>
  </externalReferences>
  <definedNames>
    <definedName name="_xlnm._FilterDatabase" localSheetId="1" hidden="1">'EinzelDamenMixed'!$B$5:$N$72</definedName>
    <definedName name="_xlnm._FilterDatabase" localSheetId="0" hidden="1">'EinzelHerren'!$B$5:$N$225</definedName>
    <definedName name="D_NDL" localSheetId="1">#REF!</definedName>
    <definedName name="D_NDL" localSheetId="0">#REF!</definedName>
    <definedName name="D_NDL">#REF!</definedName>
    <definedName name="_xlnm.Print_Area" localSheetId="1">'EinzelDamenMixed'!$A$1:$N$72</definedName>
    <definedName name="_xlnm.Print_Area" localSheetId="0">'EinzelHerren'!$A$1:$N$225</definedName>
    <definedName name="H_NDL" localSheetId="1">'EinzelDamenMixed'!$C$24:$E$26</definedName>
    <definedName name="H_NDL" localSheetId="0">'EinzelHerren'!$C$31:$E$34</definedName>
    <definedName name="H_NDL">#REF!</definedName>
    <definedName name="TagTab" localSheetId="1">#REF!</definedName>
    <definedName name="TagTab">#REF!</definedName>
    <definedName name="TagTab2">'[1]TEAMD'!$D$20:$E$25</definedName>
  </definedNames>
  <calcPr fullCalcOnLoad="1"/>
</workbook>
</file>

<file path=xl/sharedStrings.xml><?xml version="1.0" encoding="utf-8"?>
<sst xmlns="http://schemas.openxmlformats.org/spreadsheetml/2006/main" count="2049" uniqueCount="454">
  <si>
    <t>Platz</t>
  </si>
  <si>
    <t>Name</t>
  </si>
  <si>
    <t>Sex</t>
  </si>
  <si>
    <t>Holz</t>
  </si>
  <si>
    <t>H</t>
  </si>
  <si>
    <t>D</t>
  </si>
  <si>
    <t>Nadel</t>
  </si>
  <si>
    <t>Max</t>
  </si>
  <si>
    <t>Seck em ömm</t>
  </si>
  <si>
    <t>Gut Schuß</t>
  </si>
  <si>
    <t>Freitagsleber</t>
  </si>
  <si>
    <t>Puddelkönige</t>
  </si>
  <si>
    <t>BBK A</t>
  </si>
  <si>
    <t>BBK B</t>
  </si>
  <si>
    <t>Ohne Namen</t>
  </si>
  <si>
    <t>Bunte Acht</t>
  </si>
  <si>
    <t>Ohne Daddy</t>
  </si>
  <si>
    <t>Diff.</t>
  </si>
  <si>
    <t>Öppiköttis A</t>
  </si>
  <si>
    <t>Öppiköttis B</t>
  </si>
  <si>
    <t>Lersch</t>
  </si>
  <si>
    <t>In Rot  Qualifiziert für den</t>
  </si>
  <si>
    <t>Städtevergleichskampf 2011</t>
  </si>
  <si>
    <t>Verein</t>
  </si>
  <si>
    <t>Autermann 1</t>
  </si>
  <si>
    <t>BSG Stadt E´ler</t>
  </si>
  <si>
    <t>BBK</t>
  </si>
  <si>
    <t>KC Hau Wech</t>
  </si>
  <si>
    <t>Friedel Meuer</t>
  </si>
  <si>
    <t>Uli Kalz</t>
  </si>
  <si>
    <t>Uwe Dolfen</t>
  </si>
  <si>
    <t>Norbert Schauff</t>
  </si>
  <si>
    <t>Willi Jansen</t>
  </si>
  <si>
    <t>Günter Reiche</t>
  </si>
  <si>
    <t>Erwin Körfer</t>
  </si>
  <si>
    <t>Adi Okonski</t>
  </si>
  <si>
    <t>KC Pegelclub</t>
  </si>
  <si>
    <t>Bit Boys</t>
  </si>
  <si>
    <t>Zum Schwan</t>
  </si>
  <si>
    <t>Tannbergstube</t>
  </si>
  <si>
    <t>Dürwißer Mädchen</t>
  </si>
  <si>
    <t>A.Rathaus 2</t>
  </si>
  <si>
    <t>Gerd Dreier</t>
  </si>
  <si>
    <t>Franz-Josef Hansen</t>
  </si>
  <si>
    <t>Christoph Reiche</t>
  </si>
  <si>
    <t>Daniel Dreier</t>
  </si>
  <si>
    <t>Matthias Krause</t>
  </si>
  <si>
    <t>Kristoffer Krause</t>
  </si>
  <si>
    <t>Patrick Simon</t>
  </si>
  <si>
    <t>Marco Jansen</t>
  </si>
  <si>
    <t>Alex Kalz</t>
  </si>
  <si>
    <t>Ernst Bartels</t>
  </si>
  <si>
    <t>Günter Millbrett</t>
  </si>
  <si>
    <t>Hans-Dieter Krüger</t>
  </si>
  <si>
    <t>Bernd Deuter</t>
  </si>
  <si>
    <t>Helmut Eschweiler</t>
  </si>
  <si>
    <t>Hans-Peter Bings</t>
  </si>
  <si>
    <t>Leo Breuer</t>
  </si>
  <si>
    <t>Dirk Heyer</t>
  </si>
  <si>
    <t>Paul Hogen</t>
  </si>
  <si>
    <t>Wolfgang Mertens</t>
  </si>
  <si>
    <t>Sascha Nepomuck</t>
  </si>
  <si>
    <t>Helmut Spannbauer</t>
  </si>
  <si>
    <t>Udo Thielen</t>
  </si>
  <si>
    <t>Herbert Töll</t>
  </si>
  <si>
    <t>Marco Kamm</t>
  </si>
  <si>
    <t>Markus Pesch</t>
  </si>
  <si>
    <t>Sven Bürger</t>
  </si>
  <si>
    <t>Stefan Eichler</t>
  </si>
  <si>
    <t>Christoph Kiesow</t>
  </si>
  <si>
    <t>Achim Söfker</t>
  </si>
  <si>
    <t>Hans-Jürgen Krieger</t>
  </si>
  <si>
    <t>Michael Breuer</t>
  </si>
  <si>
    <t>Gerd Hilgers</t>
  </si>
  <si>
    <t>Hubert Greven</t>
  </si>
  <si>
    <t>Bit Bit Hurra</t>
  </si>
  <si>
    <t>Humberto Duarte</t>
  </si>
  <si>
    <t>Avelino Duarte</t>
  </si>
  <si>
    <t>Sergio Duarte</t>
  </si>
  <si>
    <t>Delio Duarte</t>
  </si>
  <si>
    <t>Nelson Le</t>
  </si>
  <si>
    <t>Toni Concalves</t>
  </si>
  <si>
    <t>Axel Wings</t>
  </si>
  <si>
    <t>Jürgen Risse</t>
  </si>
  <si>
    <t>Guido Adrian</t>
  </si>
  <si>
    <t>Heinz-Willi Christoph</t>
  </si>
  <si>
    <t>Jorge Domingues</t>
  </si>
  <si>
    <t>Daniel Heinen</t>
  </si>
  <si>
    <t>Manfred Dolfen</t>
  </si>
  <si>
    <t>Öppiköttis</t>
  </si>
  <si>
    <t>Annemie Okonski</t>
  </si>
  <si>
    <t>Gisela Jansen</t>
  </si>
  <si>
    <t>Renate Reiche</t>
  </si>
  <si>
    <t>Renate Heep</t>
  </si>
  <si>
    <t>Margret Meuer</t>
  </si>
  <si>
    <t>Charlotte Weishaupt</t>
  </si>
  <si>
    <t>Carina Beyer</t>
  </si>
  <si>
    <t>Simone Herzog</t>
  </si>
  <si>
    <t>Renata Marek</t>
  </si>
  <si>
    <t>Margret Leifgen</t>
  </si>
  <si>
    <t>Hannelore Lach</t>
  </si>
  <si>
    <t>Ute Liehr</t>
  </si>
  <si>
    <t>Käthe Greven</t>
  </si>
  <si>
    <t>Simone Duarte</t>
  </si>
  <si>
    <t>Nicole Duarte</t>
  </si>
  <si>
    <t>Marita Reiche</t>
  </si>
  <si>
    <t>Birgit Histermann</t>
  </si>
  <si>
    <t>Käthe Müller</t>
  </si>
  <si>
    <t>Gertrude Minkischak</t>
  </si>
  <si>
    <t>Angelika Couson</t>
  </si>
  <si>
    <t>Daniel Jansen</t>
  </si>
  <si>
    <t>Daniel Schlamberger</t>
  </si>
  <si>
    <t>Markus Heinen</t>
  </si>
  <si>
    <t>Die Vollen Elf</t>
  </si>
  <si>
    <t>Wolfgang Kaltenbach</t>
  </si>
  <si>
    <t>Manfred Wollgarten</t>
  </si>
  <si>
    <t>Karola Kaltenbach</t>
  </si>
  <si>
    <t>Anita Kreusel</t>
  </si>
  <si>
    <t>Dieter Fröhling</t>
  </si>
  <si>
    <t>Martin Thelen</t>
  </si>
  <si>
    <t>Hans-Jürgen Schroiff</t>
  </si>
  <si>
    <t>Anne Kloth</t>
  </si>
  <si>
    <t>Heidi Klingenberger</t>
  </si>
  <si>
    <t>Renate Schaffrath</t>
  </si>
  <si>
    <t>Kümmerlinge</t>
  </si>
  <si>
    <t>Klaus Müller</t>
  </si>
  <si>
    <t>Alfred Müller</t>
  </si>
  <si>
    <t>Herbert Braun</t>
  </si>
  <si>
    <t>Wilfried Braun</t>
  </si>
  <si>
    <t>Martin Kamps</t>
  </si>
  <si>
    <t>Christoph Kamps</t>
  </si>
  <si>
    <t>Robert Hladik</t>
  </si>
  <si>
    <t>Jennifer Horriar</t>
  </si>
  <si>
    <t>Marco Le</t>
  </si>
  <si>
    <t>Walter Luciak</t>
  </si>
  <si>
    <t>Elisabeth Scherer</t>
  </si>
  <si>
    <t>Ralf Mommer</t>
  </si>
  <si>
    <t>Sabine Engisch</t>
  </si>
  <si>
    <t>Kyra Fischer</t>
  </si>
  <si>
    <t>Lisa Mezek</t>
  </si>
  <si>
    <t>Christina Rößler</t>
  </si>
  <si>
    <t>Voll Daneben</t>
  </si>
  <si>
    <t xml:space="preserve">         Einzelwertung: Herren Mixed</t>
  </si>
  <si>
    <t>Renate Millbrett</t>
  </si>
  <si>
    <t>Monika Eschweiler</t>
  </si>
  <si>
    <t>Arnold Classen</t>
  </si>
  <si>
    <t>Silvia Classen</t>
  </si>
  <si>
    <t>Uwe Jendrezejko</t>
  </si>
  <si>
    <t>Inge Breuer</t>
  </si>
  <si>
    <t>Petra Wilkens</t>
  </si>
  <si>
    <t>Inge Hecker</t>
  </si>
  <si>
    <t>Desiree Greven</t>
  </si>
  <si>
    <t>Ute Müller</t>
  </si>
  <si>
    <t>Arno Greven</t>
  </si>
  <si>
    <t>Rainer Greven</t>
  </si>
  <si>
    <t>Frank Greven</t>
  </si>
  <si>
    <t>Chris Greven</t>
  </si>
  <si>
    <t>Remy Henig</t>
  </si>
  <si>
    <t>Marlies Christoph</t>
  </si>
  <si>
    <t>Marlies Franzen</t>
  </si>
  <si>
    <t>Hannelore Ladwig</t>
  </si>
  <si>
    <t>Iris Meschke</t>
  </si>
  <si>
    <t>Karla Schmitz</t>
  </si>
  <si>
    <t>Dieter Düppengiesser</t>
  </si>
  <si>
    <t>Martin Franzen</t>
  </si>
  <si>
    <t>Wolfgang Ladwig</t>
  </si>
  <si>
    <t>Peter Christoph</t>
  </si>
  <si>
    <t>Bunte Acht A</t>
  </si>
  <si>
    <t>Bunte Acht B</t>
  </si>
  <si>
    <t>Mario Ludwig</t>
  </si>
  <si>
    <t>Simon Gand</t>
  </si>
  <si>
    <t>Sebastian Leuchter</t>
  </si>
  <si>
    <t>Matthias Löbbel</t>
  </si>
  <si>
    <t>Marcel Berger</t>
  </si>
  <si>
    <t>Nadine Hudalla</t>
  </si>
  <si>
    <t>Christian Ferber</t>
  </si>
  <si>
    <t>Denis Schygoll</t>
  </si>
  <si>
    <t>Daniel Bilek</t>
  </si>
  <si>
    <t>Puddelkönige A</t>
  </si>
  <si>
    <t>Puddelkönige B</t>
  </si>
  <si>
    <t>Thomas Classen</t>
  </si>
  <si>
    <t>Thomas Willms</t>
  </si>
  <si>
    <t>Adrian Breuer</t>
  </si>
  <si>
    <t>Stefan Maus</t>
  </si>
  <si>
    <t>Bastian Schroiff</t>
  </si>
  <si>
    <t>Herm.-Josef Wilkens</t>
  </si>
  <si>
    <t>Helmut Mause</t>
  </si>
  <si>
    <t>Karl-Heinz Heckner</t>
  </si>
  <si>
    <t>Mario Plum</t>
  </si>
  <si>
    <t>Hubert Brock</t>
  </si>
  <si>
    <t>Karl-Heinz Lach</t>
  </si>
  <si>
    <t>Ben Thörner</t>
  </si>
  <si>
    <t>Rudi Kammers</t>
  </si>
  <si>
    <t>Julian Ziebarth</t>
  </si>
  <si>
    <t>Max Breuer</t>
  </si>
  <si>
    <t>Wolfgang Übach</t>
  </si>
  <si>
    <t>Gerdi Müller</t>
  </si>
  <si>
    <t>Angelika Maus</t>
  </si>
  <si>
    <t>Marion Badergoll</t>
  </si>
  <si>
    <t>Einer geht noch</t>
  </si>
  <si>
    <t>Kleine Hausnummer</t>
  </si>
  <si>
    <t>Tim Dolfen</t>
  </si>
  <si>
    <t>Kevin Esser</t>
  </si>
  <si>
    <t>Fabian Reisgen</t>
  </si>
  <si>
    <t>Timo Evenschor</t>
  </si>
  <si>
    <t>Sven Stenten</t>
  </si>
  <si>
    <t>KC Dauerfeuer</t>
  </si>
  <si>
    <t>Kevin Bartz</t>
  </si>
  <si>
    <t>Robin Willms</t>
  </si>
  <si>
    <t>Timo Schumm</t>
  </si>
  <si>
    <t>Fabio Cantoni</t>
  </si>
  <si>
    <t>Sascha Stütz</t>
  </si>
  <si>
    <t>Patrick Meisen</t>
  </si>
  <si>
    <t>Kevin Schmidt</t>
  </si>
  <si>
    <t>Christoph Kinner</t>
  </si>
  <si>
    <t>Udo Freialdenhoven</t>
  </si>
  <si>
    <t>Dennis Kick</t>
  </si>
  <si>
    <t>KC Bums die 9</t>
  </si>
  <si>
    <t>Frederik Naeven</t>
  </si>
  <si>
    <t>Marc Freialdenhoven</t>
  </si>
  <si>
    <t>Simon Gatzen</t>
  </si>
  <si>
    <t>Marius Gatzen</t>
  </si>
  <si>
    <t>Lukas Lürken</t>
  </si>
  <si>
    <t>Veit Kluge</t>
  </si>
  <si>
    <t>Marius Reyer</t>
  </si>
  <si>
    <t>Jonas Wintz</t>
  </si>
  <si>
    <t>Jood Jonge</t>
  </si>
  <si>
    <t>Karl Esser</t>
  </si>
  <si>
    <t>Ivan Icic</t>
  </si>
  <si>
    <t>Hartmut Mathee</t>
  </si>
  <si>
    <t>Peter Müller</t>
  </si>
  <si>
    <t>Lazar Icic</t>
  </si>
  <si>
    <t>A.Rathaus 1</t>
  </si>
  <si>
    <t>Jens Baumann</t>
  </si>
  <si>
    <t>Sven Baumann</t>
  </si>
  <si>
    <t>Philipp Gatzen</t>
  </si>
  <si>
    <t>Torsten Schoenen</t>
  </si>
  <si>
    <t>David Arenz</t>
  </si>
  <si>
    <t>Simon Braun</t>
  </si>
  <si>
    <t>Frank Dohm</t>
  </si>
  <si>
    <r>
      <t xml:space="preserve">       </t>
    </r>
    <r>
      <rPr>
        <b/>
        <sz val="16"/>
        <rFont val="Arial"/>
        <family val="2"/>
      </rPr>
      <t xml:space="preserve">    Gruppe A</t>
    </r>
  </si>
  <si>
    <t>Kegelklub</t>
  </si>
  <si>
    <t>Anschreiber</t>
  </si>
  <si>
    <t>Datum</t>
  </si>
  <si>
    <t>Kegelbahn</t>
  </si>
  <si>
    <t>Altes</t>
  </si>
  <si>
    <t>Autermann</t>
  </si>
  <si>
    <t>Tannenberg</t>
  </si>
  <si>
    <t xml:space="preserve">Zum </t>
  </si>
  <si>
    <t>Rathaus 1</t>
  </si>
  <si>
    <t>Schwan</t>
  </si>
  <si>
    <t>Rathaus 2</t>
  </si>
  <si>
    <t>Samstag</t>
  </si>
  <si>
    <t>13:00-14:15</t>
  </si>
  <si>
    <t>Mixed</t>
  </si>
  <si>
    <t>14:15-15:30</t>
  </si>
  <si>
    <t>Herren</t>
  </si>
  <si>
    <t>15:30-16:45</t>
  </si>
  <si>
    <t>16:45-18:00</t>
  </si>
  <si>
    <t>18:00-19:15</t>
  </si>
  <si>
    <t>Sonntag</t>
  </si>
  <si>
    <t>10:45-12:00</t>
  </si>
  <si>
    <t>12:00-13:15</t>
  </si>
  <si>
    <t>Damen</t>
  </si>
  <si>
    <t>Seck emm ömm</t>
  </si>
  <si>
    <r>
      <t xml:space="preserve">            </t>
    </r>
    <r>
      <rPr>
        <b/>
        <sz val="16"/>
        <rFont val="Arial"/>
        <family val="2"/>
      </rPr>
      <t>Gruppe B</t>
    </r>
  </si>
  <si>
    <t>18:00-19:45</t>
  </si>
  <si>
    <r>
      <t xml:space="preserve">            </t>
    </r>
    <r>
      <rPr>
        <b/>
        <sz val="16"/>
        <rFont val="Arial"/>
        <family val="2"/>
      </rPr>
      <t>Gruppe C</t>
    </r>
  </si>
  <si>
    <t xml:space="preserve">        Gruppe D</t>
  </si>
  <si>
    <t xml:space="preserve">        Gruppe E</t>
  </si>
  <si>
    <t xml:space="preserve">        Gruppe F</t>
  </si>
  <si>
    <t>Dürwißer Mäd.</t>
  </si>
  <si>
    <t>Tobias Röber</t>
  </si>
  <si>
    <t>Timo Müller</t>
  </si>
  <si>
    <t>Andreas Röchter</t>
  </si>
  <si>
    <t>Volker Rüttgers</t>
  </si>
  <si>
    <t>Manuel Hauck</t>
  </si>
  <si>
    <t>Sandra Ziemons</t>
  </si>
  <si>
    <t>Katja Bach</t>
  </si>
  <si>
    <t>Sonja Essers</t>
  </si>
  <si>
    <t>Kistenteufel</t>
  </si>
  <si>
    <t>Rene Weber</t>
  </si>
  <si>
    <t>Peter Lothmann</t>
  </si>
  <si>
    <t>Rudi Averdung</t>
  </si>
  <si>
    <t>Dennis Blaskowski</t>
  </si>
  <si>
    <t>Simone Fröhling</t>
  </si>
  <si>
    <t>13:15-14:30</t>
  </si>
  <si>
    <t xml:space="preserve">         Einzelwertung: Damen-Mixed</t>
  </si>
  <si>
    <t xml:space="preserve">         Einzelwertung: Damen</t>
  </si>
  <si>
    <t>Meike Herzog</t>
  </si>
  <si>
    <t>Nicolas Mürkens</t>
  </si>
  <si>
    <t>Andreas Kerres</t>
  </si>
  <si>
    <t>Einzelwertung Herren</t>
  </si>
  <si>
    <t>Peter Simons</t>
  </si>
  <si>
    <t>46. Kegelstadtmeisterschaft</t>
  </si>
  <si>
    <t>Karl-Heinz-Fischer</t>
  </si>
  <si>
    <t>Karl-Heinz Schiffler</t>
  </si>
  <si>
    <t>Walter Goy</t>
  </si>
  <si>
    <t>K-H Schlösser</t>
  </si>
  <si>
    <t>Stefano Schumann</t>
  </si>
  <si>
    <t>Jörg Schramm</t>
  </si>
  <si>
    <t>Markus Schmitz</t>
  </si>
  <si>
    <t>Martin Rohde</t>
  </si>
  <si>
    <t>Phil Wluka</t>
  </si>
  <si>
    <t>Steffen Kreutz</t>
  </si>
  <si>
    <t>Thomas Schellenberger</t>
  </si>
  <si>
    <t>Alex Mügge</t>
  </si>
  <si>
    <t>Max Hammes</t>
  </si>
  <si>
    <t>Andi Mertens</t>
  </si>
  <si>
    <t>Yannic Orf</t>
  </si>
  <si>
    <t>Jannik Zuraszek</t>
  </si>
  <si>
    <t>Hans Hoven</t>
  </si>
  <si>
    <t>Maurice Hoven</t>
  </si>
  <si>
    <t>Friedhelm Rehan</t>
  </si>
  <si>
    <t>Bernd Müller</t>
  </si>
  <si>
    <t>Mathias Mertens</t>
  </si>
  <si>
    <t>Philipp Müller</t>
  </si>
  <si>
    <t>Martin Graff</t>
  </si>
  <si>
    <t>Serverin Graff</t>
  </si>
  <si>
    <t>Max Rinkens</t>
  </si>
  <si>
    <t>Arno Engels</t>
  </si>
  <si>
    <t>Stephan Fernholz</t>
  </si>
  <si>
    <t>Sven Guceck</t>
  </si>
  <si>
    <t>Fabian Classen</t>
  </si>
  <si>
    <t>Martin Nießen</t>
  </si>
  <si>
    <t>Michael Vigelan</t>
  </si>
  <si>
    <t>Tobias Nießen</t>
  </si>
  <si>
    <t>Andreas Krahe</t>
  </si>
  <si>
    <t>Fabian Libber</t>
  </si>
  <si>
    <t>Jose Schmitz</t>
  </si>
  <si>
    <t>Heiner Meschke</t>
  </si>
  <si>
    <t>Ricardo da Costa</t>
  </si>
  <si>
    <t>Paulo Mendes</t>
  </si>
  <si>
    <t>Marc Engelhardt</t>
  </si>
  <si>
    <t>Willi Erberich</t>
  </si>
  <si>
    <t>Marcus Polzin</t>
  </si>
  <si>
    <t>Marcus Nellessen</t>
  </si>
  <si>
    <t>Lukas Greven</t>
  </si>
  <si>
    <t>Arno Siegers</t>
  </si>
  <si>
    <t>Hans-Willi Schramm</t>
  </si>
  <si>
    <t>Andreas Sevenich</t>
  </si>
  <si>
    <t>Untrainierte Tiere</t>
  </si>
  <si>
    <t>Daniel Krahe</t>
  </si>
  <si>
    <t>Christian Conzen</t>
  </si>
  <si>
    <t>Johannes Gatzen</t>
  </si>
  <si>
    <t>Häßte net jeflejelt</t>
  </si>
  <si>
    <t>Stephan Reisgen</t>
  </si>
  <si>
    <t>Alex Stücker</t>
  </si>
  <si>
    <t>Conny körfer</t>
  </si>
  <si>
    <t>Sybille Gilles de S.Ana</t>
  </si>
  <si>
    <t>Birgit Schneider</t>
  </si>
  <si>
    <t>Vanessa Niessen</t>
  </si>
  <si>
    <t>Kegelbärenbande</t>
  </si>
  <si>
    <t>Kathrin Conzen</t>
  </si>
  <si>
    <t>Marion Nips</t>
  </si>
  <si>
    <t>Coralia Le</t>
  </si>
  <si>
    <t>Anne Rossow</t>
  </si>
  <si>
    <t>Kamilla Greven</t>
  </si>
  <si>
    <t>Hilde Funk</t>
  </si>
  <si>
    <t>Freie Bahn 1986</t>
  </si>
  <si>
    <t>Gabi Schröder</t>
  </si>
  <si>
    <t>Klaudia Schröder</t>
  </si>
  <si>
    <t>Melanie Botta</t>
  </si>
  <si>
    <t>Helga Fischer</t>
  </si>
  <si>
    <t>KC Pronto Pronto</t>
  </si>
  <si>
    <t>Irmina Lövenich</t>
  </si>
  <si>
    <t>Ute Capocci</t>
  </si>
  <si>
    <t>Ute Bistorf</t>
  </si>
  <si>
    <t>Merylin Konrad</t>
  </si>
  <si>
    <t>Kegelschnecken</t>
  </si>
  <si>
    <t>Ernst Bartel</t>
  </si>
  <si>
    <t>Kar-Heinz Heckner</t>
  </si>
  <si>
    <t>Christian Ebener</t>
  </si>
  <si>
    <t>Friedhelm E.-Bückendorf</t>
  </si>
  <si>
    <t>Rudolf Müller</t>
  </si>
  <si>
    <t>Peter Schneider</t>
  </si>
  <si>
    <t>Herbert Schröder</t>
  </si>
  <si>
    <t>Norbert Schröder</t>
  </si>
  <si>
    <t>Martin Botta</t>
  </si>
  <si>
    <t>Martin Fischer</t>
  </si>
  <si>
    <t>Michael Auel</t>
  </si>
  <si>
    <t>Jörg Lövenich</t>
  </si>
  <si>
    <t>Modesto Capocci</t>
  </si>
  <si>
    <t>Klaus Konrad</t>
  </si>
  <si>
    <t>Otto Zimmermann</t>
  </si>
  <si>
    <t>Vanessa Nießen</t>
  </si>
  <si>
    <t>Christa Merten</t>
  </si>
  <si>
    <t>Ilona Reichert</t>
  </si>
  <si>
    <t>Iris Darius</t>
  </si>
  <si>
    <t>Sabine Derichs</t>
  </si>
  <si>
    <t>Sabine Landen</t>
  </si>
  <si>
    <t>Birgit Stürtz</t>
  </si>
  <si>
    <t>Claudia Niederhäuser</t>
  </si>
  <si>
    <t>Gisela Niederhäuser</t>
  </si>
  <si>
    <t>Petra Hensiek</t>
  </si>
  <si>
    <t>Angelina Smyk</t>
  </si>
  <si>
    <t>Waltraut Gauglitz</t>
  </si>
  <si>
    <t>04./05.11</t>
  </si>
  <si>
    <t>18./19.11</t>
  </si>
  <si>
    <t>02./03.12</t>
  </si>
  <si>
    <t>16./17.12</t>
  </si>
  <si>
    <t>13./14.01</t>
  </si>
  <si>
    <t>27./28.01</t>
  </si>
  <si>
    <t>stube</t>
  </si>
  <si>
    <t>Pronto Pronto</t>
  </si>
  <si>
    <t>14:30-15:45</t>
  </si>
  <si>
    <t>15:45-17:00</t>
  </si>
  <si>
    <t>17:00-18:15</t>
  </si>
  <si>
    <t>Kegelschneck.</t>
  </si>
  <si>
    <t>Freie Bahn1986</t>
  </si>
  <si>
    <t>KC Pronto Pronto 4.DG</t>
  </si>
  <si>
    <t>KC Bums Die 9</t>
  </si>
  <si>
    <t>Martin Niessen</t>
  </si>
  <si>
    <t>Zoe Massari</t>
  </si>
  <si>
    <t>Albert von Broich</t>
  </si>
  <si>
    <t>Gisela Reiche</t>
  </si>
  <si>
    <t>K-H Lach</t>
  </si>
  <si>
    <t>Herm.Josef Wilkens</t>
  </si>
  <si>
    <t>Frank Mathar</t>
  </si>
  <si>
    <t>Helmut Keusgen</t>
  </si>
  <si>
    <t>Thomas Papka</t>
  </si>
  <si>
    <t>Silber</t>
  </si>
  <si>
    <t>Bronze</t>
  </si>
  <si>
    <t>Gold</t>
  </si>
  <si>
    <t>Monika Pella</t>
  </si>
  <si>
    <t>Christian Bock</t>
  </si>
  <si>
    <t>Jenny Horriar</t>
  </si>
  <si>
    <t>Hans-Willi Hammes</t>
  </si>
  <si>
    <t>Entfällt</t>
  </si>
  <si>
    <t>Häßte net jeflejelt 3.DG</t>
  </si>
  <si>
    <t>Anni Goldner</t>
  </si>
  <si>
    <t>Iris Krauthausen</t>
  </si>
  <si>
    <t>Gundi von Meer</t>
  </si>
  <si>
    <t>Einzelkegler</t>
  </si>
  <si>
    <t>Philip Schönen</t>
  </si>
  <si>
    <t>Kira Fröhling</t>
  </si>
  <si>
    <t>Milena Duarte</t>
  </si>
  <si>
    <t>Anita Wagner</t>
  </si>
  <si>
    <t>Quali Städtevergleich</t>
  </si>
  <si>
    <t>Lucia Wings</t>
  </si>
  <si>
    <t>Jonas Brandt</t>
  </si>
  <si>
    <t>Monika Göbbels</t>
  </si>
  <si>
    <t>Heidi Klinkenberg</t>
  </si>
  <si>
    <t>Andre Siegers</t>
  </si>
  <si>
    <t>Emilia Schmitz</t>
  </si>
  <si>
    <t>Heike Gucek</t>
  </si>
  <si>
    <t>6. Durchgang 2017/18</t>
  </si>
  <si>
    <t xml:space="preserve">                            Mannschaft: Herren</t>
  </si>
  <si>
    <t xml:space="preserve">                                           Mannschaft: Mixed</t>
  </si>
  <si>
    <t xml:space="preserve">                             Mannschaft: Damen</t>
  </si>
  <si>
    <t xml:space="preserve"> 6. Durchgang 2017/18</t>
  </si>
  <si>
    <t xml:space="preserve">          6. Durchgang 2017/18</t>
  </si>
  <si>
    <t>Herzliche Glückwunsch an alle Sieger und Platzierten!</t>
  </si>
  <si>
    <t>Euer Vorstand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</si>
</sst>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,"/>
    <numFmt numFmtId="173" formatCode="##0,"/>
    <numFmt numFmtId="174" formatCode="0.0"/>
    <numFmt numFmtId="175" formatCode="0\ &quot;Holz insgesamt&quot;"/>
    <numFmt numFmtId="176" formatCode="0&quot;.&quot;"/>
    <numFmt numFmtId="177" formatCode="0\ &quot;Holz insgesamt in allen Wettbewerben&quot;"/>
    <numFmt numFmtId="178" formatCode="0\ &quot;Kegler sind angemeldet&quot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62">
    <font>
      <sz val="10"/>
      <name val="Arial"/>
      <family val="0"/>
    </font>
    <font>
      <sz val="10"/>
      <name val="Verdana"/>
      <family val="2"/>
    </font>
    <font>
      <b/>
      <i/>
      <sz val="20"/>
      <name val="Verdana"/>
      <family val="2"/>
    </font>
    <font>
      <b/>
      <sz val="10"/>
      <name val="Verdana"/>
      <family val="2"/>
    </font>
    <font>
      <b/>
      <i/>
      <u val="single"/>
      <sz val="10"/>
      <color indexed="10"/>
      <name val="Verdana"/>
      <family val="2"/>
    </font>
    <font>
      <b/>
      <sz val="11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Verdana"/>
      <family val="2"/>
    </font>
    <font>
      <b/>
      <sz val="12"/>
      <name val="Arial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b/>
      <sz val="10"/>
      <color indexed="10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Calibri"/>
      <family val="2"/>
    </font>
    <font>
      <b/>
      <sz val="10"/>
      <color rgb="FFFF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5" borderId="2" applyNumberFormat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9" applyNumberFormat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1" fontId="58" fillId="0" borderId="0" xfId="0" applyNumberFormat="1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32" borderId="11" xfId="0" applyNumberFormat="1" applyFont="1" applyFill="1" applyBorder="1" applyAlignment="1">
      <alignment horizontal="center"/>
    </xf>
    <xf numFmtId="0" fontId="58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48" fillId="0" borderId="0" xfId="48" applyAlignment="1">
      <alignment/>
    </xf>
    <xf numFmtId="0" fontId="5" fillId="33" borderId="0" xfId="0" applyFont="1" applyFill="1" applyBorder="1" applyAlignment="1">
      <alignment horizontal="center" textRotation="90"/>
    </xf>
    <xf numFmtId="0" fontId="5" fillId="34" borderId="0" xfId="0" applyFont="1" applyFill="1" applyBorder="1" applyAlignment="1">
      <alignment horizontal="center" textRotation="90"/>
    </xf>
    <xf numFmtId="0" fontId="5" fillId="35" borderId="0" xfId="0" applyFont="1" applyFill="1" applyBorder="1" applyAlignment="1">
      <alignment horizontal="center" textRotation="90"/>
    </xf>
    <xf numFmtId="0" fontId="5" fillId="36" borderId="0" xfId="0" applyFont="1" applyFill="1" applyBorder="1" applyAlignment="1">
      <alignment horizontal="center" textRotation="90"/>
    </xf>
    <xf numFmtId="0" fontId="5" fillId="37" borderId="0" xfId="0" applyFont="1" applyFill="1" applyBorder="1" applyAlignment="1">
      <alignment horizontal="center" textRotation="90"/>
    </xf>
    <xf numFmtId="0" fontId="5" fillId="13" borderId="0" xfId="0" applyFont="1" applyFill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/>
    </xf>
    <xf numFmtId="0" fontId="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1" fontId="3" fillId="32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9" fillId="32" borderId="11" xfId="0" applyFont="1" applyFill="1" applyBorder="1" applyAlignment="1">
      <alignment/>
    </xf>
    <xf numFmtId="0" fontId="1" fillId="0" borderId="0" xfId="0" applyFont="1" applyBorder="1" applyAlignment="1">
      <alignment horizontal="center" textRotation="90"/>
    </xf>
    <xf numFmtId="176" fontId="3" fillId="33" borderId="11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/>
    </xf>
    <xf numFmtId="1" fontId="3" fillId="33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1" fontId="3" fillId="32" borderId="16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176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4" xfId="0" applyNumberFormat="1" applyFont="1" applyBorder="1" applyAlignment="1">
      <alignment horizontal="center"/>
    </xf>
    <xf numFmtId="0" fontId="3" fillId="32" borderId="17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59" fillId="32" borderId="17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1" fontId="1" fillId="32" borderId="16" xfId="0" applyNumberFormat="1" applyFont="1" applyFill="1" applyBorder="1" applyAlignment="1">
      <alignment horizontal="center"/>
    </xf>
    <xf numFmtId="0" fontId="58" fillId="32" borderId="17" xfId="0" applyFont="1" applyFill="1" applyBorder="1" applyAlignment="1">
      <alignment/>
    </xf>
    <xf numFmtId="0" fontId="59" fillId="32" borderId="18" xfId="0" applyFont="1" applyFill="1" applyBorder="1" applyAlignment="1">
      <alignment/>
    </xf>
    <xf numFmtId="0" fontId="58" fillId="32" borderId="18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1" fontId="3" fillId="33" borderId="11" xfId="0" applyNumberFormat="1" applyFont="1" applyFill="1" applyBorder="1" applyAlignment="1">
      <alignment horizontal="right"/>
    </xf>
    <xf numFmtId="1" fontId="3" fillId="33" borderId="14" xfId="0" applyNumberFormat="1" applyFont="1" applyFill="1" applyBorder="1" applyAlignment="1">
      <alignment/>
    </xf>
    <xf numFmtId="1" fontId="3" fillId="0" borderId="16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right"/>
    </xf>
    <xf numFmtId="1" fontId="3" fillId="0" borderId="14" xfId="0" applyNumberFormat="1" applyFont="1" applyBorder="1" applyAlignment="1">
      <alignment/>
    </xf>
    <xf numFmtId="0" fontId="60" fillId="32" borderId="17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32" borderId="18" xfId="0" applyFont="1" applyFill="1" applyBorder="1" applyAlignment="1">
      <alignment/>
    </xf>
    <xf numFmtId="0" fontId="1" fillId="0" borderId="0" xfId="0" applyFont="1" applyBorder="1" applyAlignment="1">
      <alignment horizontal="right" textRotation="90"/>
    </xf>
    <xf numFmtId="176" fontId="3" fillId="32" borderId="11" xfId="0" applyNumberFormat="1" applyFont="1" applyFill="1" applyBorder="1" applyAlignment="1">
      <alignment horizontal="center"/>
    </xf>
    <xf numFmtId="1" fontId="3" fillId="32" borderId="14" xfId="0" applyNumberFormat="1" applyFont="1" applyFill="1" applyBorder="1" applyAlignment="1">
      <alignment horizontal="center"/>
    </xf>
    <xf numFmtId="1" fontId="3" fillId="32" borderId="11" xfId="0" applyNumberFormat="1" applyFont="1" applyFill="1" applyBorder="1" applyAlignment="1">
      <alignment/>
    </xf>
    <xf numFmtId="176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3" fillId="32" borderId="17" xfId="0" applyFont="1" applyFill="1" applyBorder="1" applyAlignment="1">
      <alignment/>
    </xf>
    <xf numFmtId="178" fontId="3" fillId="32" borderId="17" xfId="0" applyNumberFormat="1" applyFont="1" applyFill="1" applyBorder="1" applyAlignment="1">
      <alignment/>
    </xf>
    <xf numFmtId="0" fontId="14" fillId="32" borderId="17" xfId="0" applyFont="1" applyFill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60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32" borderId="15" xfId="0" applyFont="1" applyFill="1" applyBorder="1" applyAlignment="1">
      <alignment/>
    </xf>
    <xf numFmtId="0" fontId="8" fillId="32" borderId="3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left"/>
    </xf>
    <xf numFmtId="0" fontId="8" fillId="32" borderId="35" xfId="0" applyFont="1" applyFill="1" applyBorder="1" applyAlignment="1">
      <alignment horizontal="left"/>
    </xf>
    <xf numFmtId="0" fontId="8" fillId="38" borderId="15" xfId="0" applyFont="1" applyFill="1" applyBorder="1" applyAlignment="1">
      <alignment horizontal="left"/>
    </xf>
    <xf numFmtId="0" fontId="9" fillId="32" borderId="17" xfId="0" applyFont="1" applyFill="1" applyBorder="1" applyAlignment="1">
      <alignment/>
    </xf>
    <xf numFmtId="0" fontId="8" fillId="32" borderId="24" xfId="0" applyFont="1" applyFill="1" applyBorder="1" applyAlignment="1">
      <alignment horizontal="left"/>
    </xf>
    <xf numFmtId="0" fontId="8" fillId="32" borderId="17" xfId="0" applyFont="1" applyFill="1" applyBorder="1" applyAlignment="1">
      <alignment horizontal="left"/>
    </xf>
    <xf numFmtId="0" fontId="8" fillId="32" borderId="12" xfId="0" applyFont="1" applyFill="1" applyBorder="1" applyAlignment="1">
      <alignment horizontal="left"/>
    </xf>
    <xf numFmtId="0" fontId="8" fillId="38" borderId="17" xfId="0" applyFont="1" applyFill="1" applyBorder="1" applyAlignment="1">
      <alignment horizontal="left"/>
    </xf>
    <xf numFmtId="0" fontId="10" fillId="32" borderId="24" xfId="0" applyFont="1" applyFill="1" applyBorder="1" applyAlignment="1">
      <alignment/>
    </xf>
    <xf numFmtId="0" fontId="8" fillId="32" borderId="24" xfId="0" applyFont="1" applyFill="1" applyBorder="1" applyAlignment="1">
      <alignment horizontal="center"/>
    </xf>
    <xf numFmtId="0" fontId="9" fillId="32" borderId="17" xfId="0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9" fillId="32" borderId="18" xfId="0" applyFont="1" applyFill="1" applyBorder="1" applyAlignment="1">
      <alignment/>
    </xf>
    <xf numFmtId="0" fontId="8" fillId="32" borderId="37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left"/>
    </xf>
    <xf numFmtId="0" fontId="8" fillId="32" borderId="38" xfId="0" applyFont="1" applyFill="1" applyBorder="1" applyAlignment="1">
      <alignment horizontal="left"/>
    </xf>
    <xf numFmtId="0" fontId="9" fillId="0" borderId="15" xfId="0" applyFont="1" applyBorder="1" applyAlignment="1">
      <alignment/>
    </xf>
    <xf numFmtId="0" fontId="8" fillId="32" borderId="39" xfId="0" applyFont="1" applyFill="1" applyBorder="1" applyAlignment="1">
      <alignment horizontal="left"/>
    </xf>
    <xf numFmtId="0" fontId="8" fillId="32" borderId="13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8" fillId="32" borderId="14" xfId="0" applyFont="1" applyFill="1" applyBorder="1" applyAlignment="1">
      <alignment horizontal="left"/>
    </xf>
    <xf numFmtId="0" fontId="0" fillId="32" borderId="17" xfId="0" applyFont="1" applyFill="1" applyBorder="1" applyAlignment="1">
      <alignment/>
    </xf>
    <xf numFmtId="0" fontId="9" fillId="32" borderId="12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9" fillId="32" borderId="40" xfId="0" applyFont="1" applyFill="1" applyBorder="1" applyAlignment="1">
      <alignment/>
    </xf>
    <xf numFmtId="0" fontId="8" fillId="32" borderId="41" xfId="0" applyFont="1" applyFill="1" applyBorder="1" applyAlignment="1">
      <alignment horizontal="left"/>
    </xf>
    <xf numFmtId="0" fontId="9" fillId="32" borderId="38" xfId="0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9" fillId="0" borderId="36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4" xfId="0" applyFont="1" applyBorder="1" applyAlignment="1">
      <alignment/>
    </xf>
    <xf numFmtId="0" fontId="8" fillId="38" borderId="45" xfId="0" applyFont="1" applyFill="1" applyBorder="1" applyAlignment="1">
      <alignment horizontal="left"/>
    </xf>
    <xf numFmtId="0" fontId="8" fillId="38" borderId="46" xfId="0" applyFont="1" applyFill="1" applyBorder="1" applyAlignment="1">
      <alignment horizontal="left"/>
    </xf>
    <xf numFmtId="0" fontId="8" fillId="32" borderId="46" xfId="0" applyFont="1" applyFill="1" applyBorder="1" applyAlignment="1">
      <alignment horizontal="left"/>
    </xf>
    <xf numFmtId="0" fontId="8" fillId="32" borderId="18" xfId="0" applyFont="1" applyFill="1" applyBorder="1" applyAlignment="1">
      <alignment/>
    </xf>
    <xf numFmtId="0" fontId="9" fillId="32" borderId="47" xfId="0" applyFont="1" applyFill="1" applyBorder="1" applyAlignment="1">
      <alignment/>
    </xf>
    <xf numFmtId="0" fontId="8" fillId="38" borderId="37" xfId="0" applyFont="1" applyFill="1" applyBorder="1" applyAlignment="1">
      <alignment horizontal="left"/>
    </xf>
    <xf numFmtId="0" fontId="8" fillId="38" borderId="18" xfId="0" applyFont="1" applyFill="1" applyBorder="1" applyAlignment="1">
      <alignment horizontal="left"/>
    </xf>
    <xf numFmtId="0" fontId="8" fillId="38" borderId="38" xfId="0" applyFont="1" applyFill="1" applyBorder="1" applyAlignment="1">
      <alignment horizontal="left"/>
    </xf>
    <xf numFmtId="0" fontId="8" fillId="38" borderId="48" xfId="0" applyFont="1" applyFill="1" applyBorder="1" applyAlignment="1">
      <alignment horizontal="left"/>
    </xf>
    <xf numFmtId="0" fontId="9" fillId="32" borderId="29" xfId="0" applyFont="1" applyFill="1" applyBorder="1" applyAlignment="1">
      <alignment/>
    </xf>
    <xf numFmtId="0" fontId="9" fillId="32" borderId="49" xfId="0" applyFont="1" applyFill="1" applyBorder="1" applyAlignment="1">
      <alignment/>
    </xf>
    <xf numFmtId="0" fontId="9" fillId="32" borderId="25" xfId="0" applyFont="1" applyFill="1" applyBorder="1" applyAlignment="1">
      <alignment/>
    </xf>
    <xf numFmtId="0" fontId="0" fillId="32" borderId="18" xfId="0" applyFont="1" applyFill="1" applyBorder="1" applyAlignment="1">
      <alignment/>
    </xf>
    <xf numFmtId="0" fontId="9" fillId="32" borderId="32" xfId="0" applyFont="1" applyFill="1" applyBorder="1" applyAlignment="1">
      <alignment/>
    </xf>
    <xf numFmtId="0" fontId="8" fillId="32" borderId="37" xfId="0" applyFont="1" applyFill="1" applyBorder="1" applyAlignment="1">
      <alignment horizontal="left"/>
    </xf>
    <xf numFmtId="0" fontId="8" fillId="0" borderId="50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7" xfId="0" applyFont="1" applyBorder="1" applyAlignment="1">
      <alignment/>
    </xf>
    <xf numFmtId="0" fontId="9" fillId="32" borderId="34" xfId="0" applyFont="1" applyFill="1" applyBorder="1" applyAlignment="1">
      <alignment/>
    </xf>
    <xf numFmtId="0" fontId="8" fillId="38" borderId="35" xfId="0" applyFont="1" applyFill="1" applyBorder="1" applyAlignment="1">
      <alignment horizontal="left"/>
    </xf>
    <xf numFmtId="0" fontId="9" fillId="32" borderId="24" xfId="0" applyFont="1" applyFill="1" applyBorder="1" applyAlignment="1">
      <alignment/>
    </xf>
    <xf numFmtId="0" fontId="8" fillId="38" borderId="12" xfId="0" applyFont="1" applyFill="1" applyBorder="1" applyAlignment="1">
      <alignment horizontal="left"/>
    </xf>
    <xf numFmtId="0" fontId="8" fillId="32" borderId="51" xfId="0" applyFont="1" applyFill="1" applyBorder="1" applyAlignment="1">
      <alignment horizontal="left"/>
    </xf>
    <xf numFmtId="0" fontId="8" fillId="32" borderId="52" xfId="0" applyFont="1" applyFill="1" applyBorder="1" applyAlignment="1">
      <alignment horizontal="left"/>
    </xf>
    <xf numFmtId="0" fontId="9" fillId="32" borderId="37" xfId="0" applyFont="1" applyFill="1" applyBorder="1" applyAlignment="1">
      <alignment/>
    </xf>
    <xf numFmtId="0" fontId="8" fillId="32" borderId="48" xfId="0" applyFont="1" applyFill="1" applyBorder="1" applyAlignment="1">
      <alignment horizontal="left"/>
    </xf>
    <xf numFmtId="0" fontId="9" fillId="32" borderId="45" xfId="0" applyFont="1" applyFill="1" applyBorder="1" applyAlignment="1">
      <alignment/>
    </xf>
    <xf numFmtId="0" fontId="8" fillId="32" borderId="15" xfId="0" applyFont="1" applyFill="1" applyBorder="1" applyAlignment="1">
      <alignment/>
    </xf>
    <xf numFmtId="0" fontId="9" fillId="32" borderId="46" xfId="0" applyFont="1" applyFill="1" applyBorder="1" applyAlignment="1">
      <alignment/>
    </xf>
    <xf numFmtId="0" fontId="8" fillId="32" borderId="17" xfId="0" applyFont="1" applyFill="1" applyBorder="1" applyAlignment="1">
      <alignment/>
    </xf>
    <xf numFmtId="0" fontId="9" fillId="32" borderId="48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7" fillId="0" borderId="20" xfId="0" applyFont="1" applyBorder="1" applyAlignment="1">
      <alignment/>
    </xf>
    <xf numFmtId="0" fontId="8" fillId="32" borderId="45" xfId="0" applyFont="1" applyFill="1" applyBorder="1" applyAlignment="1">
      <alignment horizontal="left"/>
    </xf>
    <xf numFmtId="0" fontId="8" fillId="38" borderId="24" xfId="0" applyFont="1" applyFill="1" applyBorder="1" applyAlignment="1">
      <alignment horizontal="left"/>
    </xf>
    <xf numFmtId="0" fontId="8" fillId="32" borderId="12" xfId="0" applyFont="1" applyFill="1" applyBorder="1" applyAlignment="1">
      <alignment/>
    </xf>
    <xf numFmtId="0" fontId="8" fillId="32" borderId="38" xfId="0" applyFont="1" applyFill="1" applyBorder="1" applyAlignment="1">
      <alignment/>
    </xf>
    <xf numFmtId="0" fontId="11" fillId="0" borderId="20" xfId="0" applyFont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53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30" xfId="0" applyFont="1" applyFill="1" applyBorder="1" applyAlignment="1">
      <alignment/>
    </xf>
    <xf numFmtId="0" fontId="9" fillId="32" borderId="54" xfId="0" applyFont="1" applyFill="1" applyBorder="1" applyAlignment="1">
      <alignment/>
    </xf>
    <xf numFmtId="0" fontId="8" fillId="32" borderId="13" xfId="0" applyFont="1" applyFill="1" applyBorder="1" applyAlignment="1">
      <alignment/>
    </xf>
    <xf numFmtId="0" fontId="8" fillId="32" borderId="55" xfId="0" applyFont="1" applyFill="1" applyBorder="1" applyAlignment="1">
      <alignment/>
    </xf>
    <xf numFmtId="0" fontId="8" fillId="32" borderId="45" xfId="0" applyFont="1" applyFill="1" applyBorder="1" applyAlignment="1">
      <alignment/>
    </xf>
    <xf numFmtId="0" fontId="8" fillId="32" borderId="16" xfId="0" applyFont="1" applyFill="1" applyBorder="1" applyAlignment="1">
      <alignment/>
    </xf>
    <xf numFmtId="0" fontId="8" fillId="32" borderId="46" xfId="0" applyFont="1" applyFill="1" applyBorder="1" applyAlignment="1">
      <alignment/>
    </xf>
    <xf numFmtId="0" fontId="8" fillId="32" borderId="16" xfId="0" applyFont="1" applyFill="1" applyBorder="1" applyAlignment="1">
      <alignment horizontal="left"/>
    </xf>
    <xf numFmtId="0" fontId="8" fillId="32" borderId="56" xfId="0" applyFont="1" applyFill="1" applyBorder="1" applyAlignment="1">
      <alignment horizontal="left"/>
    </xf>
    <xf numFmtId="0" fontId="8" fillId="0" borderId="11" xfId="0" applyFont="1" applyBorder="1" applyAlignment="1">
      <alignment/>
    </xf>
    <xf numFmtId="1" fontId="3" fillId="39" borderId="16" xfId="0" applyNumberFormat="1" applyFont="1" applyFill="1" applyBorder="1" applyAlignment="1">
      <alignment horizontal="center"/>
    </xf>
    <xf numFmtId="1" fontId="3" fillId="39" borderId="11" xfId="0" applyNumberFormat="1" applyFont="1" applyFill="1" applyBorder="1" applyAlignment="1">
      <alignment horizontal="center"/>
    </xf>
    <xf numFmtId="1" fontId="3" fillId="32" borderId="11" xfId="0" applyNumberFormat="1" applyFont="1" applyFill="1" applyBorder="1" applyAlignment="1">
      <alignment horizontal="right"/>
    </xf>
    <xf numFmtId="1" fontId="3" fillId="32" borderId="14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1" fontId="3" fillId="40" borderId="11" xfId="0" applyNumberFormat="1" applyFont="1" applyFill="1" applyBorder="1" applyAlignment="1">
      <alignment horizontal="center"/>
    </xf>
    <xf numFmtId="1" fontId="3" fillId="38" borderId="11" xfId="0" applyNumberFormat="1" applyFont="1" applyFill="1" applyBorder="1" applyAlignment="1">
      <alignment horizontal="center"/>
    </xf>
    <xf numFmtId="176" fontId="61" fillId="32" borderId="11" xfId="0" applyNumberFormat="1" applyFont="1" applyFill="1" applyBorder="1" applyAlignment="1">
      <alignment horizontal="center"/>
    </xf>
    <xf numFmtId="1" fontId="61" fillId="32" borderId="11" xfId="0" applyNumberFormat="1" applyFont="1" applyFill="1" applyBorder="1" applyAlignment="1">
      <alignment horizontal="center"/>
    </xf>
    <xf numFmtId="1" fontId="61" fillId="32" borderId="11" xfId="0" applyNumberFormat="1" applyFont="1" applyFill="1" applyBorder="1" applyAlignment="1">
      <alignment/>
    </xf>
    <xf numFmtId="1" fontId="61" fillId="32" borderId="14" xfId="0" applyNumberFormat="1" applyFont="1" applyFill="1" applyBorder="1" applyAlignment="1">
      <alignment horizontal="center"/>
    </xf>
    <xf numFmtId="0" fontId="61" fillId="32" borderId="17" xfId="0" applyFont="1" applyFill="1" applyBorder="1" applyAlignment="1">
      <alignment/>
    </xf>
    <xf numFmtId="0" fontId="61" fillId="32" borderId="18" xfId="0" applyFont="1" applyFill="1" applyBorder="1" applyAlignment="1">
      <alignment/>
    </xf>
    <xf numFmtId="1" fontId="3" fillId="41" borderId="16" xfId="0" applyNumberFormat="1" applyFont="1" applyFill="1" applyBorder="1" applyAlignment="1">
      <alignment horizontal="center"/>
    </xf>
    <xf numFmtId="1" fontId="3" fillId="41" borderId="11" xfId="0" applyNumberFormat="1" applyFont="1" applyFill="1" applyBorder="1" applyAlignment="1">
      <alignment horizontal="center"/>
    </xf>
    <xf numFmtId="1" fontId="3" fillId="15" borderId="11" xfId="0" applyNumberFormat="1" applyFont="1" applyFill="1" applyBorder="1" applyAlignment="1">
      <alignment horizontal="center"/>
    </xf>
    <xf numFmtId="1" fontId="3" fillId="15" borderId="16" xfId="0" applyNumberFormat="1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/>
    </xf>
    <xf numFmtId="1" fontId="3" fillId="9" borderId="11" xfId="0" applyNumberFormat="1" applyFont="1" applyFill="1" applyBorder="1" applyAlignment="1">
      <alignment horizontal="center"/>
    </xf>
    <xf numFmtId="1" fontId="3" fillId="37" borderId="11" xfId="0" applyNumberFormat="1" applyFont="1" applyFill="1" applyBorder="1" applyAlignment="1">
      <alignment horizontal="center"/>
    </xf>
    <xf numFmtId="1" fontId="61" fillId="32" borderId="16" xfId="0" applyNumberFormat="1" applyFont="1" applyFill="1" applyBorder="1" applyAlignment="1">
      <alignment horizontal="center"/>
    </xf>
    <xf numFmtId="1" fontId="3" fillId="37" borderId="16" xfId="0" applyNumberFormat="1" applyFont="1" applyFill="1" applyBorder="1" applyAlignment="1">
      <alignment horizontal="center"/>
    </xf>
    <xf numFmtId="1" fontId="3" fillId="42" borderId="11" xfId="0" applyNumberFormat="1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1" fontId="3" fillId="38" borderId="16" xfId="0" applyNumberFormat="1" applyFont="1" applyFill="1" applyBorder="1" applyAlignment="1">
      <alignment horizontal="center"/>
    </xf>
    <xf numFmtId="1" fontId="3" fillId="40" borderId="16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76" fontId="3" fillId="32" borderId="17" xfId="0" applyNumberFormat="1" applyFont="1" applyFill="1" applyBorder="1" applyAlignment="1">
      <alignment/>
    </xf>
    <xf numFmtId="0" fontId="5" fillId="32" borderId="0" xfId="0" applyFont="1" applyFill="1" applyBorder="1" applyAlignment="1">
      <alignment horizontal="center" textRotation="90"/>
    </xf>
    <xf numFmtId="176" fontId="61" fillId="33" borderId="11" xfId="0" applyNumberFormat="1" applyFont="1" applyFill="1" applyBorder="1" applyAlignment="1">
      <alignment horizontal="center"/>
    </xf>
    <xf numFmtId="1" fontId="61" fillId="33" borderId="11" xfId="0" applyNumberFormat="1" applyFont="1" applyFill="1" applyBorder="1" applyAlignment="1">
      <alignment horizontal="center"/>
    </xf>
    <xf numFmtId="1" fontId="61" fillId="33" borderId="11" xfId="0" applyNumberFormat="1" applyFont="1" applyFill="1" applyBorder="1" applyAlignment="1">
      <alignment/>
    </xf>
    <xf numFmtId="1" fontId="61" fillId="33" borderId="14" xfId="0" applyNumberFormat="1" applyFont="1" applyFill="1" applyBorder="1" applyAlignment="1">
      <alignment horizontal="center"/>
    </xf>
    <xf numFmtId="0" fontId="61" fillId="33" borderId="15" xfId="0" applyFont="1" applyFill="1" applyBorder="1" applyAlignment="1">
      <alignment/>
    </xf>
    <xf numFmtId="0" fontId="61" fillId="33" borderId="17" xfId="0" applyFont="1" applyFill="1" applyBorder="1" applyAlignment="1">
      <alignment/>
    </xf>
    <xf numFmtId="176" fontId="59" fillId="32" borderId="11" xfId="0" applyNumberFormat="1" applyFont="1" applyFill="1" applyBorder="1" applyAlignment="1">
      <alignment horizontal="center"/>
    </xf>
    <xf numFmtId="1" fontId="59" fillId="32" borderId="11" xfId="0" applyNumberFormat="1" applyFont="1" applyFill="1" applyBorder="1" applyAlignment="1">
      <alignment horizontal="center"/>
    </xf>
    <xf numFmtId="1" fontId="59" fillId="32" borderId="11" xfId="0" applyNumberFormat="1" applyFont="1" applyFill="1" applyBorder="1" applyAlignment="1">
      <alignment/>
    </xf>
    <xf numFmtId="1" fontId="59" fillId="32" borderId="14" xfId="0" applyNumberFormat="1" applyFont="1" applyFill="1" applyBorder="1" applyAlignment="1">
      <alignment horizontal="center"/>
    </xf>
    <xf numFmtId="1" fontId="59" fillId="32" borderId="1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32" borderId="0" xfId="0" applyNumberFormat="1" applyFont="1" applyFill="1" applyAlignment="1">
      <alignment horizontal="left"/>
    </xf>
    <xf numFmtId="0" fontId="9" fillId="32" borderId="24" xfId="0" applyFont="1" applyFill="1" applyBorder="1" applyAlignment="1">
      <alignment/>
    </xf>
    <xf numFmtId="0" fontId="9" fillId="32" borderId="46" xfId="0" applyFont="1" applyFill="1" applyBorder="1" applyAlignment="1">
      <alignment/>
    </xf>
    <xf numFmtId="0" fontId="9" fillId="32" borderId="37" xfId="0" applyFont="1" applyFill="1" applyBorder="1" applyAlignment="1">
      <alignment/>
    </xf>
    <xf numFmtId="0" fontId="9" fillId="32" borderId="48" xfId="0" applyFont="1" applyFill="1" applyBorder="1" applyAlignment="1">
      <alignment/>
    </xf>
    <xf numFmtId="0" fontId="9" fillId="32" borderId="34" xfId="0" applyFont="1" applyFill="1" applyBorder="1" applyAlignment="1">
      <alignment/>
    </xf>
    <xf numFmtId="0" fontId="9" fillId="32" borderId="45" xfId="0" applyFont="1" applyFill="1" applyBorder="1" applyAlignment="1">
      <alignment/>
    </xf>
    <xf numFmtId="0" fontId="9" fillId="32" borderId="24" xfId="0" applyFont="1" applyFill="1" applyBorder="1" applyAlignment="1">
      <alignment horizontal="left"/>
    </xf>
    <xf numFmtId="0" fontId="9" fillId="32" borderId="46" xfId="0" applyFont="1" applyFill="1" applyBorder="1" applyAlignment="1">
      <alignment horizontal="left"/>
    </xf>
    <xf numFmtId="0" fontId="9" fillId="32" borderId="12" xfId="0" applyFont="1" applyFill="1" applyBorder="1" applyAlignment="1">
      <alignment/>
    </xf>
    <xf numFmtId="0" fontId="9" fillId="32" borderId="38" xfId="0" applyFont="1" applyFill="1" applyBorder="1" applyAlignment="1">
      <alignment/>
    </xf>
    <xf numFmtId="0" fontId="9" fillId="32" borderId="35" xfId="0" applyFont="1" applyFill="1" applyBorder="1" applyAlignment="1">
      <alignment/>
    </xf>
    <xf numFmtId="0" fontId="9" fillId="32" borderId="57" xfId="0" applyFont="1" applyFill="1" applyBorder="1" applyAlignment="1">
      <alignment/>
    </xf>
    <xf numFmtId="0" fontId="9" fillId="32" borderId="29" xfId="0" applyFont="1" applyFill="1" applyBorder="1" applyAlignment="1">
      <alignment/>
    </xf>
    <xf numFmtId="0" fontId="9" fillId="32" borderId="49" xfId="0" applyFont="1" applyFill="1" applyBorder="1" applyAlignment="1">
      <alignment/>
    </xf>
    <xf numFmtId="0" fontId="9" fillId="32" borderId="11" xfId="0" applyFont="1" applyFill="1" applyBorder="1" applyAlignment="1">
      <alignment/>
    </xf>
    <xf numFmtId="0" fontId="9" fillId="32" borderId="58" xfId="0" applyFont="1" applyFill="1" applyBorder="1" applyAlignment="1">
      <alignment/>
    </xf>
    <xf numFmtId="0" fontId="9" fillId="32" borderId="31" xfId="0" applyFont="1" applyFill="1" applyBorder="1" applyAlignment="1">
      <alignment/>
    </xf>
    <xf numFmtId="0" fontId="9" fillId="32" borderId="36" xfId="0" applyFont="1" applyFill="1" applyBorder="1" applyAlignment="1">
      <alignment/>
    </xf>
    <xf numFmtId="0" fontId="9" fillId="32" borderId="44" xfId="0" applyFont="1" applyFill="1" applyBorder="1" applyAlignment="1">
      <alignment/>
    </xf>
    <xf numFmtId="0" fontId="9" fillId="32" borderId="28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Ich\LOKALE~1\Temp\ergebnisse06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~1\MICHAE~1.MIC\LOKALE~1\Temp\ergebnisse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0">
        <row r="20">
          <cell r="D20">
            <v>1</v>
          </cell>
          <cell r="E20" t="str">
            <v>1. Durchgang: 04./05.November 2006 </v>
          </cell>
        </row>
        <row r="21">
          <cell r="D21">
            <v>2</v>
          </cell>
          <cell r="E21" t="str">
            <v>2. Durchgang: 18./19.November 2006</v>
          </cell>
        </row>
        <row r="22">
          <cell r="D22">
            <v>3</v>
          </cell>
          <cell r="E22" t="str">
            <v>3. Durchgang: 02./03.Dezember 2006</v>
          </cell>
        </row>
        <row r="23">
          <cell r="D23">
            <v>4</v>
          </cell>
          <cell r="E23" t="str">
            <v>4. Durchgang: 06./07.Januar 2007</v>
          </cell>
        </row>
        <row r="24">
          <cell r="D24">
            <v>5</v>
          </cell>
          <cell r="E24" t="str">
            <v>5. Durchgang: 20./21.Januar 2007</v>
          </cell>
        </row>
        <row r="25">
          <cell r="D25">
            <v>6</v>
          </cell>
          <cell r="E25" t="str">
            <v>6. Durchgang: 03./04.Februar 2007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AMD"/>
      <sheetName val="TEAMH"/>
      <sheetName val="Mixed"/>
      <sheetName val="EinzelD "/>
      <sheetName val="EinzelH"/>
      <sheetName val="EinzelDamenMixed"/>
      <sheetName val="EinzelHerrenMixed "/>
      <sheetName val="Tabelle1"/>
    </sheetNames>
    <sheetDataSet>
      <sheetData sheetId="7">
        <row r="16">
          <cell r="J16">
            <v>75</v>
          </cell>
          <cell r="K16" t="str">
            <v>Bronze</v>
          </cell>
        </row>
        <row r="17">
          <cell r="J17">
            <v>76</v>
          </cell>
          <cell r="K17" t="str">
            <v>Bronze</v>
          </cell>
        </row>
        <row r="18">
          <cell r="J18">
            <v>77</v>
          </cell>
          <cell r="K18" t="str">
            <v>Bronze</v>
          </cell>
        </row>
        <row r="19">
          <cell r="J19">
            <v>78</v>
          </cell>
          <cell r="K19" t="str">
            <v>Bronze</v>
          </cell>
        </row>
        <row r="20">
          <cell r="J20">
            <v>79</v>
          </cell>
          <cell r="K20" t="str">
            <v>Bronze</v>
          </cell>
        </row>
        <row r="21">
          <cell r="J21">
            <v>80</v>
          </cell>
          <cell r="K21" t="str">
            <v>Silber</v>
          </cell>
        </row>
        <row r="22">
          <cell r="J22">
            <v>81</v>
          </cell>
          <cell r="K22" t="str">
            <v>Silber</v>
          </cell>
        </row>
        <row r="23">
          <cell r="J23">
            <v>82</v>
          </cell>
          <cell r="K23" t="str">
            <v>Silber</v>
          </cell>
        </row>
        <row r="24">
          <cell r="J24">
            <v>83</v>
          </cell>
          <cell r="K24" t="str">
            <v>Silber</v>
          </cell>
        </row>
        <row r="25">
          <cell r="J25">
            <v>84</v>
          </cell>
          <cell r="K25" t="str">
            <v>Silber</v>
          </cell>
        </row>
        <row r="26">
          <cell r="J26">
            <v>85</v>
          </cell>
          <cell r="K26" t="str">
            <v>Gold</v>
          </cell>
        </row>
        <row r="27">
          <cell r="J27">
            <v>86</v>
          </cell>
          <cell r="K27" t="str">
            <v>Gold</v>
          </cell>
        </row>
        <row r="28">
          <cell r="J28">
            <v>87</v>
          </cell>
          <cell r="K28" t="str">
            <v>Gold</v>
          </cell>
        </row>
        <row r="29">
          <cell r="J29">
            <v>88</v>
          </cell>
          <cell r="K29" t="str">
            <v>Gold</v>
          </cell>
        </row>
        <row r="30">
          <cell r="J30">
            <v>89</v>
          </cell>
          <cell r="K30" t="str">
            <v>Gold</v>
          </cell>
        </row>
        <row r="31">
          <cell r="J31">
            <v>90</v>
          </cell>
          <cell r="K31" t="str">
            <v>Gold</v>
          </cell>
        </row>
        <row r="32">
          <cell r="J32">
            <v>91</v>
          </cell>
          <cell r="K32" t="str">
            <v>Gold</v>
          </cell>
        </row>
        <row r="33">
          <cell r="J33">
            <v>92</v>
          </cell>
          <cell r="K33" t="str">
            <v>Gold</v>
          </cell>
        </row>
        <row r="34">
          <cell r="J34">
            <v>93</v>
          </cell>
          <cell r="K34" t="str">
            <v>Gold</v>
          </cell>
        </row>
        <row r="35">
          <cell r="J35">
            <v>94</v>
          </cell>
          <cell r="K35" t="str">
            <v>Gold</v>
          </cell>
        </row>
        <row r="36">
          <cell r="J36">
            <v>95</v>
          </cell>
          <cell r="K36" t="str">
            <v>Gold</v>
          </cell>
        </row>
        <row r="37">
          <cell r="J37">
            <v>96</v>
          </cell>
          <cell r="K37" t="str">
            <v>Gold</v>
          </cell>
        </row>
        <row r="38">
          <cell r="J38">
            <v>97</v>
          </cell>
          <cell r="K38" t="str">
            <v>Gold</v>
          </cell>
        </row>
        <row r="39">
          <cell r="J39">
            <v>98</v>
          </cell>
          <cell r="K39" t="str">
            <v>Gold</v>
          </cell>
        </row>
        <row r="40">
          <cell r="J40">
            <v>99</v>
          </cell>
          <cell r="K40" t="str">
            <v>Gold</v>
          </cell>
        </row>
        <row r="41">
          <cell r="J41">
            <v>100</v>
          </cell>
          <cell r="K41" t="str">
            <v>Gold</v>
          </cell>
        </row>
        <row r="42">
          <cell r="J42">
            <v>101</v>
          </cell>
          <cell r="K42" t="str">
            <v>Gold</v>
          </cell>
        </row>
        <row r="43">
          <cell r="J43">
            <v>102</v>
          </cell>
          <cell r="K43" t="str">
            <v>Gold</v>
          </cell>
        </row>
        <row r="44">
          <cell r="J44">
            <v>103</v>
          </cell>
          <cell r="K44" t="str">
            <v>Gold</v>
          </cell>
        </row>
        <row r="45">
          <cell r="J45">
            <v>104</v>
          </cell>
          <cell r="K45" t="str">
            <v>Gold</v>
          </cell>
        </row>
        <row r="46">
          <cell r="J46">
            <v>105</v>
          </cell>
          <cell r="K46" t="str">
            <v>Gold</v>
          </cell>
        </row>
        <row r="47">
          <cell r="J47">
            <v>106</v>
          </cell>
          <cell r="K47" t="str">
            <v>Gold</v>
          </cell>
        </row>
        <row r="48">
          <cell r="J48">
            <v>107</v>
          </cell>
          <cell r="K48" t="str">
            <v>Gold</v>
          </cell>
        </row>
        <row r="49">
          <cell r="J49">
            <v>108</v>
          </cell>
          <cell r="K49" t="str">
            <v>Gold</v>
          </cell>
        </row>
        <row r="50">
          <cell r="J50">
            <v>109</v>
          </cell>
          <cell r="K50" t="str">
            <v>Gold</v>
          </cell>
        </row>
        <row r="51">
          <cell r="J51">
            <v>110</v>
          </cell>
          <cell r="K51" t="str">
            <v>Gold</v>
          </cell>
        </row>
        <row r="52">
          <cell r="J52">
            <v>111</v>
          </cell>
          <cell r="K52" t="str">
            <v>Gold</v>
          </cell>
        </row>
        <row r="53">
          <cell r="J53">
            <v>112</v>
          </cell>
          <cell r="K53" t="str">
            <v>Gold</v>
          </cell>
        </row>
        <row r="54">
          <cell r="J54">
            <v>113</v>
          </cell>
          <cell r="K54" t="str">
            <v>Gold</v>
          </cell>
        </row>
        <row r="55">
          <cell r="J55">
            <v>114</v>
          </cell>
          <cell r="K55" t="str">
            <v>Gold</v>
          </cell>
        </row>
        <row r="56">
          <cell r="J56">
            <v>115</v>
          </cell>
          <cell r="K56" t="str">
            <v>Gold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zoomScalePageLayoutView="0" workbookViewId="0" topLeftCell="A1">
      <pane ySplit="5" topLeftCell="A48" activePane="bottomLeft" state="frozen"/>
      <selection pane="topLeft" activeCell="Q32" sqref="Q32"/>
      <selection pane="bottomLeft" activeCell="I53" sqref="I53"/>
    </sheetView>
  </sheetViews>
  <sheetFormatPr defaultColWidth="11.421875" defaultRowHeight="12.75"/>
  <cols>
    <col min="1" max="1" width="6.28125" style="1" customWidth="1"/>
    <col min="2" max="2" width="6.28125" style="7" customWidth="1"/>
    <col min="3" max="3" width="3.7109375" style="2" hidden="1" customWidth="1"/>
    <col min="4" max="4" width="6.28125" style="8" customWidth="1"/>
    <col min="5" max="5" width="26.00390625" style="1" customWidth="1"/>
    <col min="6" max="6" width="20.7109375" style="1" customWidth="1"/>
    <col min="7" max="12" width="4.7109375" style="1" customWidth="1"/>
    <col min="13" max="13" width="4.421875" style="1" customWidth="1"/>
    <col min="14" max="14" width="7.28125" style="2" customWidth="1"/>
    <col min="15" max="15" width="4.28125" style="1" hidden="1" customWidth="1"/>
    <col min="16" max="16" width="4.8515625" style="1" hidden="1" customWidth="1"/>
    <col min="17" max="17" width="3.7109375" style="1" customWidth="1"/>
    <col min="18" max="16384" width="11.421875" style="1" customWidth="1"/>
  </cols>
  <sheetData>
    <row r="1" spans="2:14" ht="30" customHeight="1">
      <c r="B1" s="251" t="s">
        <v>294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2:16" ht="12" customHeight="1">
      <c r="B2" s="252" t="s">
        <v>292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P2" s="12" t="s">
        <v>21</v>
      </c>
    </row>
    <row r="3" spans="2:16" ht="12" customHeight="1">
      <c r="B3" s="252" t="s">
        <v>446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P3" s="12" t="s">
        <v>22</v>
      </c>
    </row>
    <row r="4" spans="2:16" ht="12" customHeight="1">
      <c r="B4" s="2"/>
      <c r="D4" s="2"/>
      <c r="E4" s="234" t="s">
        <v>438</v>
      </c>
      <c r="F4" s="2"/>
      <c r="G4" s="2"/>
      <c r="H4" s="2"/>
      <c r="I4" s="2"/>
      <c r="J4" s="2"/>
      <c r="K4" s="2"/>
      <c r="L4" s="2"/>
      <c r="M4" s="2"/>
      <c r="O4" s="12"/>
      <c r="P4" s="12"/>
    </row>
    <row r="5" spans="1:14" ht="109.5" customHeight="1" thickBot="1">
      <c r="A5" s="51" t="s">
        <v>0</v>
      </c>
      <c r="B5" s="51" t="s">
        <v>3</v>
      </c>
      <c r="C5" s="51" t="s">
        <v>2</v>
      </c>
      <c r="D5" s="51" t="s">
        <v>17</v>
      </c>
      <c r="E5" s="13" t="s">
        <v>1</v>
      </c>
      <c r="F5" s="13" t="s">
        <v>23</v>
      </c>
      <c r="G5" s="24" t="s">
        <v>232</v>
      </c>
      <c r="H5" s="25" t="s">
        <v>38</v>
      </c>
      <c r="I5" s="26" t="s">
        <v>20</v>
      </c>
      <c r="J5" s="27" t="s">
        <v>24</v>
      </c>
      <c r="K5" s="28" t="s">
        <v>39</v>
      </c>
      <c r="L5" s="29" t="s">
        <v>41</v>
      </c>
      <c r="M5" s="3" t="s">
        <v>7</v>
      </c>
      <c r="N5" s="4" t="s">
        <v>6</v>
      </c>
    </row>
    <row r="6" spans="1:16" ht="12.75" customHeight="1">
      <c r="A6" s="240">
        <f aca="true" t="shared" si="0" ref="A6:A69">RANK(B6,$B$6:$B$225,0)</f>
        <v>1</v>
      </c>
      <c r="B6" s="241">
        <f aca="true" t="shared" si="1" ref="B6:B69">SUM(G6:L6)</f>
        <v>459</v>
      </c>
      <c r="C6" s="242"/>
      <c r="D6" s="243">
        <f aca="true" t="shared" si="2" ref="D6:D69">$B$6-B6</f>
        <v>0</v>
      </c>
      <c r="E6" s="244" t="s">
        <v>118</v>
      </c>
      <c r="F6" s="244" t="s">
        <v>10</v>
      </c>
      <c r="G6" s="211">
        <v>75</v>
      </c>
      <c r="H6" s="217">
        <v>84</v>
      </c>
      <c r="I6" s="217">
        <v>80</v>
      </c>
      <c r="J6" s="47">
        <v>73</v>
      </c>
      <c r="K6" s="47">
        <v>74</v>
      </c>
      <c r="L6" s="47">
        <v>73</v>
      </c>
      <c r="M6" s="5">
        <f aca="true" t="shared" si="3" ref="M6:M69">IF(ISBLANK(F6),0,MAX(G6,H6,I6,J6,K6,L6))</f>
        <v>84</v>
      </c>
      <c r="N6" s="2" t="str">
        <f>IF(M6&lt;75,"",VLOOKUP(M6,'[2]Tabelle1'!$J$16:$K$56,2,FALSE))</f>
        <v>Silber</v>
      </c>
      <c r="P6" s="7"/>
    </row>
    <row r="7" spans="1:17" ht="12.75" customHeight="1">
      <c r="A7" s="52">
        <f t="shared" si="0"/>
        <v>2</v>
      </c>
      <c r="B7" s="53">
        <f t="shared" si="1"/>
        <v>449</v>
      </c>
      <c r="C7" s="54" t="s">
        <v>4</v>
      </c>
      <c r="D7" s="55">
        <f t="shared" si="2"/>
        <v>10</v>
      </c>
      <c r="E7" s="58" t="s">
        <v>311</v>
      </c>
      <c r="F7" s="58" t="s">
        <v>280</v>
      </c>
      <c r="G7" s="57">
        <v>67</v>
      </c>
      <c r="H7" s="47">
        <v>64</v>
      </c>
      <c r="I7" s="212">
        <v>77</v>
      </c>
      <c r="J7" s="47">
        <v>67</v>
      </c>
      <c r="K7" s="212">
        <v>75</v>
      </c>
      <c r="L7" s="216">
        <v>99</v>
      </c>
      <c r="M7" s="5">
        <f t="shared" si="3"/>
        <v>99</v>
      </c>
      <c r="N7" s="2" t="str">
        <f>IF(M7&lt;75,"",VLOOKUP(M7,'[2]Tabelle1'!$J$16:$K$56,2,FALSE))</f>
        <v>Gold</v>
      </c>
      <c r="P7" s="7"/>
      <c r="Q7" s="22"/>
    </row>
    <row r="8" spans="1:17" ht="13.5" customHeight="1">
      <c r="A8" s="240">
        <f t="shared" si="0"/>
        <v>3</v>
      </c>
      <c r="B8" s="241">
        <f t="shared" si="1"/>
        <v>440</v>
      </c>
      <c r="C8" s="242" t="s">
        <v>4</v>
      </c>
      <c r="D8" s="243">
        <f t="shared" si="2"/>
        <v>19</v>
      </c>
      <c r="E8" s="245" t="s">
        <v>163</v>
      </c>
      <c r="F8" s="245" t="s">
        <v>15</v>
      </c>
      <c r="G8" s="235">
        <v>80</v>
      </c>
      <c r="H8" s="47">
        <v>64</v>
      </c>
      <c r="I8" s="47">
        <v>72</v>
      </c>
      <c r="J8" s="47">
        <v>72</v>
      </c>
      <c r="K8" s="217">
        <v>83</v>
      </c>
      <c r="L8" s="47">
        <v>69</v>
      </c>
      <c r="M8" s="5">
        <f t="shared" si="3"/>
        <v>83</v>
      </c>
      <c r="N8" s="2" t="str">
        <f>IF(M8&lt;75,"",VLOOKUP(M8,'[2]Tabelle1'!$J$16:$K$56,2,FALSE))</f>
        <v>Silber</v>
      </c>
      <c r="P8" s="7"/>
      <c r="Q8" s="48"/>
    </row>
    <row r="9" spans="1:16" ht="12.75" customHeight="1">
      <c r="A9" s="218">
        <f t="shared" si="0"/>
        <v>4</v>
      </c>
      <c r="B9" s="219">
        <f t="shared" si="1"/>
        <v>431</v>
      </c>
      <c r="C9" s="220" t="s">
        <v>4</v>
      </c>
      <c r="D9" s="221">
        <f t="shared" si="2"/>
        <v>28</v>
      </c>
      <c r="E9" s="222" t="s">
        <v>320</v>
      </c>
      <c r="F9" s="222" t="s">
        <v>8</v>
      </c>
      <c r="G9" s="57">
        <v>73</v>
      </c>
      <c r="H9" s="47">
        <v>72</v>
      </c>
      <c r="I9" s="47">
        <v>73</v>
      </c>
      <c r="J9" s="47">
        <v>66</v>
      </c>
      <c r="K9" s="47">
        <v>67</v>
      </c>
      <c r="L9" s="217">
        <v>80</v>
      </c>
      <c r="M9" s="5">
        <f t="shared" si="3"/>
        <v>80</v>
      </c>
      <c r="N9" s="2" t="str">
        <f>IF(M9&lt;75,"",VLOOKUP(M9,'[2]Tabelle1'!$J$16:$K$56,2,FALSE))</f>
        <v>Silber</v>
      </c>
      <c r="P9" s="7"/>
    </row>
    <row r="10" spans="1:16" ht="12.75" customHeight="1">
      <c r="A10" s="218">
        <f t="shared" si="0"/>
        <v>5</v>
      </c>
      <c r="B10" s="219">
        <f t="shared" si="1"/>
        <v>430</v>
      </c>
      <c r="C10" s="220" t="s">
        <v>4</v>
      </c>
      <c r="D10" s="221">
        <f t="shared" si="2"/>
        <v>29</v>
      </c>
      <c r="E10" s="222" t="s">
        <v>33</v>
      </c>
      <c r="F10" s="222" t="s">
        <v>26</v>
      </c>
      <c r="G10" s="57">
        <v>70</v>
      </c>
      <c r="H10" s="47">
        <v>69</v>
      </c>
      <c r="I10" s="47">
        <v>73</v>
      </c>
      <c r="J10" s="212">
        <v>75</v>
      </c>
      <c r="K10" s="47">
        <v>68</v>
      </c>
      <c r="L10" s="212">
        <v>75</v>
      </c>
      <c r="M10" s="5">
        <f t="shared" si="3"/>
        <v>75</v>
      </c>
      <c r="N10" s="2" t="str">
        <f>IF(M10&lt;75,"",VLOOKUP(M10,'[2]Tabelle1'!$J$16:$K$56,2,FALSE))</f>
        <v>Bronze</v>
      </c>
      <c r="P10" s="7"/>
    </row>
    <row r="11" spans="1:16" ht="12.75" customHeight="1">
      <c r="A11" s="80">
        <f t="shared" si="0"/>
        <v>6</v>
      </c>
      <c r="B11" s="47">
        <f t="shared" si="1"/>
        <v>428</v>
      </c>
      <c r="C11" s="82"/>
      <c r="D11" s="81">
        <f t="shared" si="2"/>
        <v>31</v>
      </c>
      <c r="E11" s="62" t="s">
        <v>30</v>
      </c>
      <c r="F11" s="62" t="s">
        <v>26</v>
      </c>
      <c r="G11" s="211">
        <v>77</v>
      </c>
      <c r="H11" s="47">
        <v>71</v>
      </c>
      <c r="I11" s="47">
        <v>71</v>
      </c>
      <c r="J11" s="47">
        <v>69</v>
      </c>
      <c r="K11" s="47">
        <v>68</v>
      </c>
      <c r="L11" s="47">
        <v>72</v>
      </c>
      <c r="M11" s="5">
        <f t="shared" si="3"/>
        <v>77</v>
      </c>
      <c r="N11" s="2" t="str">
        <f>IF(M11&lt;75,"",VLOOKUP(M11,'[2]Tabelle1'!$J$16:$K$56,2,FALSE))</f>
        <v>Bronze</v>
      </c>
      <c r="P11" s="7"/>
    </row>
    <row r="12" spans="1:16" ht="12.75" customHeight="1">
      <c r="A12" s="80">
        <f t="shared" si="0"/>
        <v>6</v>
      </c>
      <c r="B12" s="47">
        <f t="shared" si="1"/>
        <v>428</v>
      </c>
      <c r="C12" s="82" t="s">
        <v>4</v>
      </c>
      <c r="D12" s="81">
        <f t="shared" si="2"/>
        <v>31</v>
      </c>
      <c r="E12" s="62" t="s">
        <v>114</v>
      </c>
      <c r="F12" s="62" t="s">
        <v>15</v>
      </c>
      <c r="G12" s="235">
        <v>84</v>
      </c>
      <c r="H12" s="47">
        <v>62</v>
      </c>
      <c r="I12" s="47">
        <v>67</v>
      </c>
      <c r="J12" s="47">
        <v>67</v>
      </c>
      <c r="K12" s="47">
        <v>66</v>
      </c>
      <c r="L12" s="230">
        <v>82</v>
      </c>
      <c r="M12" s="5">
        <f t="shared" si="3"/>
        <v>84</v>
      </c>
      <c r="N12" s="2" t="str">
        <f>IF(M12&lt;75,"",VLOOKUP(M12,'[2]Tabelle1'!$J$16:$K$56,2,FALSE))</f>
        <v>Silber</v>
      </c>
      <c r="P12" s="7"/>
    </row>
    <row r="13" spans="1:16" ht="12.75">
      <c r="A13" s="80">
        <f t="shared" si="0"/>
        <v>8</v>
      </c>
      <c r="B13" s="47">
        <f t="shared" si="1"/>
        <v>425</v>
      </c>
      <c r="C13" s="82" t="s">
        <v>4</v>
      </c>
      <c r="D13" s="81">
        <f t="shared" si="2"/>
        <v>34</v>
      </c>
      <c r="E13" s="62" t="s">
        <v>28</v>
      </c>
      <c r="F13" s="62" t="s">
        <v>26</v>
      </c>
      <c r="G13" s="57">
        <v>74</v>
      </c>
      <c r="H13" s="47">
        <v>68</v>
      </c>
      <c r="I13" s="47">
        <v>67</v>
      </c>
      <c r="J13" s="47">
        <v>66</v>
      </c>
      <c r="K13" s="47">
        <v>69</v>
      </c>
      <c r="L13" s="217">
        <v>81</v>
      </c>
      <c r="M13" s="5">
        <f t="shared" si="3"/>
        <v>81</v>
      </c>
      <c r="N13" s="2" t="str">
        <f>IF(M13&lt;75,"",VLOOKUP(M13,'[2]Tabelle1'!$J$16:$K$56,2,FALSE))</f>
        <v>Silber</v>
      </c>
      <c r="P13" s="7"/>
    </row>
    <row r="14" spans="1:16" ht="12.75" customHeight="1">
      <c r="A14" s="218">
        <f t="shared" si="0"/>
        <v>9</v>
      </c>
      <c r="B14" s="219">
        <f t="shared" si="1"/>
        <v>423</v>
      </c>
      <c r="C14" s="220" t="s">
        <v>4</v>
      </c>
      <c r="D14" s="221">
        <f t="shared" si="2"/>
        <v>36</v>
      </c>
      <c r="E14" s="222" t="s">
        <v>189</v>
      </c>
      <c r="F14" s="222" t="s">
        <v>11</v>
      </c>
      <c r="G14" s="236">
        <v>85</v>
      </c>
      <c r="H14" s="47">
        <v>73</v>
      </c>
      <c r="I14" s="47">
        <v>64</v>
      </c>
      <c r="J14" s="47">
        <v>68</v>
      </c>
      <c r="K14" s="47">
        <v>72</v>
      </c>
      <c r="L14" s="47">
        <v>61</v>
      </c>
      <c r="M14" s="5">
        <f t="shared" si="3"/>
        <v>85</v>
      </c>
      <c r="N14" s="2" t="str">
        <f>IF(M14&lt;75,"",VLOOKUP(M14,'[2]Tabelle1'!$J$16:$K$56,2,FALSE))</f>
        <v>Gold</v>
      </c>
      <c r="P14" s="7"/>
    </row>
    <row r="15" spans="1:16" ht="12.75" customHeight="1">
      <c r="A15" s="80">
        <f t="shared" si="0"/>
        <v>10</v>
      </c>
      <c r="B15" s="47">
        <f t="shared" si="1"/>
        <v>422</v>
      </c>
      <c r="C15" s="82" t="s">
        <v>4</v>
      </c>
      <c r="D15" s="81">
        <f t="shared" si="2"/>
        <v>37</v>
      </c>
      <c r="E15" s="62" t="s">
        <v>185</v>
      </c>
      <c r="F15" s="62" t="s">
        <v>10</v>
      </c>
      <c r="G15" s="57">
        <v>61</v>
      </c>
      <c r="H15" s="217">
        <v>83</v>
      </c>
      <c r="I15" s="47">
        <v>69</v>
      </c>
      <c r="J15" s="47">
        <v>57</v>
      </c>
      <c r="K15" s="47">
        <v>70</v>
      </c>
      <c r="L15" s="47">
        <v>82</v>
      </c>
      <c r="M15" s="5">
        <f t="shared" si="3"/>
        <v>83</v>
      </c>
      <c r="N15" s="2" t="str">
        <f>IF(M15&lt;75,"",VLOOKUP(M15,'[2]Tabelle1'!$J$16:$K$56,2,FALSE))</f>
        <v>Silber</v>
      </c>
      <c r="P15" s="7"/>
    </row>
    <row r="16" spans="1:16" ht="12.75">
      <c r="A16" s="80">
        <f t="shared" si="0"/>
        <v>11</v>
      </c>
      <c r="B16" s="47">
        <f t="shared" si="1"/>
        <v>419</v>
      </c>
      <c r="C16" s="82" t="s">
        <v>4</v>
      </c>
      <c r="D16" s="81">
        <f t="shared" si="2"/>
        <v>40</v>
      </c>
      <c r="E16" s="62" t="s">
        <v>228</v>
      </c>
      <c r="F16" s="62" t="s">
        <v>75</v>
      </c>
      <c r="G16" s="57">
        <v>64</v>
      </c>
      <c r="H16" s="47">
        <v>66</v>
      </c>
      <c r="I16" s="47">
        <v>68</v>
      </c>
      <c r="J16" s="230">
        <v>84</v>
      </c>
      <c r="K16" s="47">
        <v>67</v>
      </c>
      <c r="L16" s="47">
        <v>70</v>
      </c>
      <c r="M16" s="5">
        <f t="shared" si="3"/>
        <v>84</v>
      </c>
      <c r="N16" s="2" t="str">
        <f>IF(M16&lt;75,"",VLOOKUP(M16,'[2]Tabelle1'!$J$16:$K$56,2,FALSE))</f>
        <v>Silber</v>
      </c>
      <c r="P16" s="7"/>
    </row>
    <row r="17" spans="1:16" ht="12.75">
      <c r="A17" s="80">
        <f t="shared" si="0"/>
        <v>12</v>
      </c>
      <c r="B17" s="47">
        <f t="shared" si="1"/>
        <v>417</v>
      </c>
      <c r="C17" s="82" t="s">
        <v>4</v>
      </c>
      <c r="D17" s="81">
        <f t="shared" si="2"/>
        <v>42</v>
      </c>
      <c r="E17" s="62" t="s">
        <v>29</v>
      </c>
      <c r="F17" s="62" t="s">
        <v>26</v>
      </c>
      <c r="G17" s="57">
        <v>62</v>
      </c>
      <c r="H17" s="47">
        <v>67</v>
      </c>
      <c r="I17" s="47">
        <v>71</v>
      </c>
      <c r="J17" s="47">
        <v>68</v>
      </c>
      <c r="K17" s="212">
        <v>78</v>
      </c>
      <c r="L17" s="47">
        <v>71</v>
      </c>
      <c r="M17" s="5">
        <f t="shared" si="3"/>
        <v>78</v>
      </c>
      <c r="N17" s="2" t="str">
        <f>IF(M17&lt;75,"",VLOOKUP(M17,'[2]Tabelle1'!$J$16:$K$56,2,FALSE))</f>
        <v>Bronze</v>
      </c>
      <c r="P17" s="7"/>
    </row>
    <row r="18" spans="1:16" ht="12.75">
      <c r="A18" s="218">
        <f t="shared" si="0"/>
        <v>13</v>
      </c>
      <c r="B18" s="219">
        <f t="shared" si="1"/>
        <v>416</v>
      </c>
      <c r="C18" s="220" t="s">
        <v>4</v>
      </c>
      <c r="D18" s="221">
        <f t="shared" si="2"/>
        <v>43</v>
      </c>
      <c r="E18" s="222" t="s">
        <v>44</v>
      </c>
      <c r="F18" s="222" t="s">
        <v>27</v>
      </c>
      <c r="G18" s="211">
        <v>79</v>
      </c>
      <c r="H18" s="217">
        <v>84</v>
      </c>
      <c r="I18" s="47">
        <v>58</v>
      </c>
      <c r="J18" s="47">
        <v>64</v>
      </c>
      <c r="K18" s="47">
        <v>61</v>
      </c>
      <c r="L18" s="47">
        <v>70</v>
      </c>
      <c r="M18" s="5">
        <f t="shared" si="3"/>
        <v>84</v>
      </c>
      <c r="N18" s="2" t="str">
        <f>IF(M18&lt;75,"",VLOOKUP(M18,'[2]Tabelle1'!$J$16:$K$56,2,FALSE))</f>
        <v>Silber</v>
      </c>
      <c r="P18" s="7"/>
    </row>
    <row r="19" spans="1:16" ht="12.75">
      <c r="A19" s="80">
        <f t="shared" si="0"/>
        <v>14</v>
      </c>
      <c r="B19" s="47">
        <f t="shared" si="1"/>
        <v>413</v>
      </c>
      <c r="C19" s="82" t="s">
        <v>4</v>
      </c>
      <c r="D19" s="81">
        <f t="shared" si="2"/>
        <v>46</v>
      </c>
      <c r="E19" s="62" t="s">
        <v>312</v>
      </c>
      <c r="F19" s="62" t="s">
        <v>280</v>
      </c>
      <c r="G19" s="57">
        <v>66</v>
      </c>
      <c r="H19" s="47">
        <v>72</v>
      </c>
      <c r="I19" s="212">
        <v>75</v>
      </c>
      <c r="J19" s="47">
        <v>65</v>
      </c>
      <c r="K19" s="47">
        <v>65</v>
      </c>
      <c r="L19" s="47">
        <v>70</v>
      </c>
      <c r="M19" s="5">
        <f t="shared" si="3"/>
        <v>75</v>
      </c>
      <c r="N19" s="2" t="str">
        <f>IF(M19&lt;75,"",VLOOKUP(M19,'[2]Tabelle1'!$J$16:$K$56,2,FALSE))</f>
        <v>Bronze</v>
      </c>
      <c r="P19" s="7"/>
    </row>
    <row r="20" spans="1:16" ht="12.75">
      <c r="A20" s="80">
        <f t="shared" si="0"/>
        <v>14</v>
      </c>
      <c r="B20" s="47">
        <f t="shared" si="1"/>
        <v>413</v>
      </c>
      <c r="C20" s="82" t="s">
        <v>4</v>
      </c>
      <c r="D20" s="81">
        <f t="shared" si="2"/>
        <v>46</v>
      </c>
      <c r="E20" s="62" t="s">
        <v>282</v>
      </c>
      <c r="F20" s="62" t="s">
        <v>280</v>
      </c>
      <c r="G20" s="57">
        <v>73</v>
      </c>
      <c r="H20" s="47">
        <v>64</v>
      </c>
      <c r="I20" s="47">
        <v>63</v>
      </c>
      <c r="J20" s="47">
        <v>67</v>
      </c>
      <c r="K20" s="47">
        <v>68</v>
      </c>
      <c r="L20" s="212">
        <v>78</v>
      </c>
      <c r="M20" s="5">
        <f t="shared" si="3"/>
        <v>78</v>
      </c>
      <c r="N20" s="2" t="str">
        <f>IF(M20&lt;75,"",VLOOKUP(M20,'[2]Tabelle1'!$J$16:$K$56,2,FALSE))</f>
        <v>Bronze</v>
      </c>
      <c r="P20" s="7"/>
    </row>
    <row r="21" spans="1:16" ht="12.75">
      <c r="A21" s="80">
        <f t="shared" si="0"/>
        <v>16</v>
      </c>
      <c r="B21" s="47">
        <f t="shared" si="1"/>
        <v>411</v>
      </c>
      <c r="C21" s="82"/>
      <c r="D21" s="81">
        <f t="shared" si="2"/>
        <v>48</v>
      </c>
      <c r="E21" s="62" t="s">
        <v>145</v>
      </c>
      <c r="F21" s="62" t="s">
        <v>8</v>
      </c>
      <c r="G21" s="232">
        <v>80</v>
      </c>
      <c r="H21" s="47">
        <v>60</v>
      </c>
      <c r="I21" s="47">
        <v>72</v>
      </c>
      <c r="J21" s="47">
        <v>58</v>
      </c>
      <c r="K21" s="47">
        <v>63</v>
      </c>
      <c r="L21" s="212">
        <v>78</v>
      </c>
      <c r="M21" s="5">
        <f t="shared" si="3"/>
        <v>80</v>
      </c>
      <c r="N21" s="2" t="str">
        <f>IF(M21&lt;75,"",VLOOKUP(M21,'[2]Tabelle1'!$J$16:$K$56,2,FALSE))</f>
        <v>Silber</v>
      </c>
      <c r="P21" s="7"/>
    </row>
    <row r="22" spans="1:16" ht="12.75">
      <c r="A22" s="218">
        <f t="shared" si="0"/>
        <v>17</v>
      </c>
      <c r="B22" s="219">
        <f t="shared" si="1"/>
        <v>408</v>
      </c>
      <c r="C22" s="220" t="s">
        <v>4</v>
      </c>
      <c r="D22" s="221">
        <f t="shared" si="2"/>
        <v>51</v>
      </c>
      <c r="E22" s="222" t="s">
        <v>57</v>
      </c>
      <c r="F22" s="222" t="s">
        <v>25</v>
      </c>
      <c r="G22" s="57">
        <v>71</v>
      </c>
      <c r="H22" s="47">
        <v>61</v>
      </c>
      <c r="I22" s="47">
        <v>69</v>
      </c>
      <c r="J22" s="47">
        <v>58</v>
      </c>
      <c r="K22" s="212">
        <v>77</v>
      </c>
      <c r="L22" s="47">
        <v>72</v>
      </c>
      <c r="M22" s="5">
        <f t="shared" si="3"/>
        <v>77</v>
      </c>
      <c r="N22" s="2" t="str">
        <f>IF(M22&lt;75,"",VLOOKUP(M22,'[2]Tabelle1'!$J$16:$K$56,2,FALSE))</f>
        <v>Bronze</v>
      </c>
      <c r="P22" s="7"/>
    </row>
    <row r="23" spans="1:16" ht="12.75">
      <c r="A23" s="80">
        <f t="shared" si="0"/>
        <v>17</v>
      </c>
      <c r="B23" s="47">
        <f t="shared" si="1"/>
        <v>408</v>
      </c>
      <c r="C23" s="82" t="s">
        <v>4</v>
      </c>
      <c r="D23" s="81">
        <f t="shared" si="2"/>
        <v>51</v>
      </c>
      <c r="E23" s="62" t="s">
        <v>283</v>
      </c>
      <c r="F23" s="62" t="s">
        <v>280</v>
      </c>
      <c r="G23" s="235">
        <v>80</v>
      </c>
      <c r="H23" s="212">
        <v>76</v>
      </c>
      <c r="I23" s="47">
        <v>67</v>
      </c>
      <c r="J23" s="47">
        <v>58</v>
      </c>
      <c r="K23" s="47">
        <v>58</v>
      </c>
      <c r="L23" s="47">
        <v>69</v>
      </c>
      <c r="M23" s="5">
        <f t="shared" si="3"/>
        <v>80</v>
      </c>
      <c r="N23" s="2" t="str">
        <f>IF(M23&lt;75,"",VLOOKUP(M23,'[2]Tabelle1'!$J$16:$K$56,2,FALSE))</f>
        <v>Silber</v>
      </c>
      <c r="P23" s="7"/>
    </row>
    <row r="24" spans="1:16" ht="12.75">
      <c r="A24" s="80">
        <f t="shared" si="0"/>
        <v>19</v>
      </c>
      <c r="B24" s="47">
        <f t="shared" si="1"/>
        <v>405</v>
      </c>
      <c r="C24" s="82" t="s">
        <v>4</v>
      </c>
      <c r="D24" s="81">
        <f t="shared" si="2"/>
        <v>54</v>
      </c>
      <c r="E24" s="62" t="s">
        <v>165</v>
      </c>
      <c r="F24" s="62" t="s">
        <v>15</v>
      </c>
      <c r="G24" s="211">
        <v>75</v>
      </c>
      <c r="H24" s="47">
        <v>63</v>
      </c>
      <c r="I24" s="47">
        <v>64</v>
      </c>
      <c r="J24" s="47">
        <v>71</v>
      </c>
      <c r="K24" s="47">
        <v>72</v>
      </c>
      <c r="L24" s="47">
        <v>60</v>
      </c>
      <c r="M24" s="5">
        <f t="shared" si="3"/>
        <v>75</v>
      </c>
      <c r="N24" s="2" t="str">
        <f>IF(M24&lt;75,"",VLOOKUP(M24,'[2]Tabelle1'!$J$16:$K$56,2,FALSE))</f>
        <v>Bronze</v>
      </c>
      <c r="P24" s="7"/>
    </row>
    <row r="25" spans="1:16" ht="12.75">
      <c r="A25" s="80">
        <f t="shared" si="0"/>
        <v>19</v>
      </c>
      <c r="B25" s="47">
        <f t="shared" si="1"/>
        <v>405</v>
      </c>
      <c r="C25" s="82" t="s">
        <v>4</v>
      </c>
      <c r="D25" s="81">
        <f t="shared" si="2"/>
        <v>54</v>
      </c>
      <c r="E25" s="62" t="s">
        <v>322</v>
      </c>
      <c r="F25" s="62" t="s">
        <v>8</v>
      </c>
      <c r="G25" s="211">
        <v>79</v>
      </c>
      <c r="H25" s="47">
        <v>68</v>
      </c>
      <c r="I25" s="47">
        <v>62</v>
      </c>
      <c r="J25" s="47">
        <v>64</v>
      </c>
      <c r="K25" s="47">
        <v>64</v>
      </c>
      <c r="L25" s="47">
        <v>68</v>
      </c>
      <c r="M25" s="5">
        <f t="shared" si="3"/>
        <v>79</v>
      </c>
      <c r="N25" s="2" t="str">
        <f>IF(M25&lt;75,"",VLOOKUP(M25,'[2]Tabelle1'!$J$16:$K$56,2,FALSE))</f>
        <v>Bronze</v>
      </c>
      <c r="P25" s="7"/>
    </row>
    <row r="26" spans="1:16" ht="12.75">
      <c r="A26" s="80">
        <f t="shared" si="0"/>
        <v>21</v>
      </c>
      <c r="B26" s="47">
        <f t="shared" si="1"/>
        <v>400</v>
      </c>
      <c r="C26" s="82" t="s">
        <v>4</v>
      </c>
      <c r="D26" s="81">
        <f t="shared" si="2"/>
        <v>59</v>
      </c>
      <c r="E26" s="62" t="s">
        <v>164</v>
      </c>
      <c r="F26" s="62" t="s">
        <v>15</v>
      </c>
      <c r="G26" s="57">
        <v>74</v>
      </c>
      <c r="H26" s="47">
        <v>65</v>
      </c>
      <c r="I26" s="47">
        <v>62</v>
      </c>
      <c r="J26" s="47">
        <v>64</v>
      </c>
      <c r="K26" s="47">
        <v>73</v>
      </c>
      <c r="L26" s="47">
        <v>62</v>
      </c>
      <c r="M26" s="5">
        <f t="shared" si="3"/>
        <v>74</v>
      </c>
      <c r="N26" s="2">
        <f>IF(M26&lt;75,"",VLOOKUP(M26,'[2]Tabelle1'!$J$16:$K$56,2,FALSE))</f>
      </c>
      <c r="P26" s="7"/>
    </row>
    <row r="27" spans="1:16" ht="12.75">
      <c r="A27" s="80">
        <f t="shared" si="0"/>
        <v>21</v>
      </c>
      <c r="B27" s="47">
        <f t="shared" si="1"/>
        <v>400</v>
      </c>
      <c r="C27" s="82" t="s">
        <v>4</v>
      </c>
      <c r="D27" s="81">
        <f t="shared" si="2"/>
        <v>59</v>
      </c>
      <c r="E27" s="62" t="s">
        <v>70</v>
      </c>
      <c r="F27" s="62" t="s">
        <v>8</v>
      </c>
      <c r="G27" s="57">
        <v>74</v>
      </c>
      <c r="H27" s="47">
        <v>62</v>
      </c>
      <c r="I27" s="47">
        <v>70</v>
      </c>
      <c r="J27" s="47">
        <v>70</v>
      </c>
      <c r="K27" s="47">
        <v>64</v>
      </c>
      <c r="L27" s="47">
        <v>60</v>
      </c>
      <c r="M27" s="5">
        <f t="shared" si="3"/>
        <v>74</v>
      </c>
      <c r="N27" s="2">
        <f>IF(M27&lt;75,"",VLOOKUP(M27,'[2]Tabelle1'!$J$16:$K$56,2,FALSE))</f>
      </c>
      <c r="O27" s="16"/>
      <c r="P27" s="20"/>
    </row>
    <row r="28" spans="1:16" ht="12.75">
      <c r="A28" s="80">
        <f t="shared" si="0"/>
        <v>23</v>
      </c>
      <c r="B28" s="47">
        <f t="shared" si="1"/>
        <v>398</v>
      </c>
      <c r="C28" s="82" t="s">
        <v>4</v>
      </c>
      <c r="D28" s="81">
        <f t="shared" si="2"/>
        <v>61</v>
      </c>
      <c r="E28" s="62" t="s">
        <v>187</v>
      </c>
      <c r="F28" s="62" t="s">
        <v>10</v>
      </c>
      <c r="G28" s="57">
        <v>63</v>
      </c>
      <c r="H28" s="47">
        <v>62</v>
      </c>
      <c r="I28" s="47">
        <v>61</v>
      </c>
      <c r="J28" s="47">
        <v>72</v>
      </c>
      <c r="K28" s="47">
        <v>69</v>
      </c>
      <c r="L28" s="47">
        <v>71</v>
      </c>
      <c r="M28" s="5">
        <f t="shared" si="3"/>
        <v>72</v>
      </c>
      <c r="N28" s="2">
        <f>IF(M28&lt;75,"",VLOOKUP(M28,'[2]Tabelle1'!$J$16:$K$56,2,FALSE))</f>
      </c>
      <c r="P28" s="7"/>
    </row>
    <row r="29" spans="1:16" ht="12.75">
      <c r="A29" s="80">
        <f t="shared" si="0"/>
        <v>24</v>
      </c>
      <c r="B29" s="47">
        <f t="shared" si="1"/>
        <v>393</v>
      </c>
      <c r="C29" s="82" t="s">
        <v>4</v>
      </c>
      <c r="D29" s="81">
        <f t="shared" si="2"/>
        <v>66</v>
      </c>
      <c r="E29" s="62" t="s">
        <v>180</v>
      </c>
      <c r="F29" s="62" t="s">
        <v>8</v>
      </c>
      <c r="G29" s="211">
        <v>79</v>
      </c>
      <c r="H29" s="47">
        <v>60</v>
      </c>
      <c r="I29" s="47">
        <v>54</v>
      </c>
      <c r="J29" s="47">
        <v>59</v>
      </c>
      <c r="K29" s="47">
        <v>67</v>
      </c>
      <c r="L29" s="47">
        <v>74</v>
      </c>
      <c r="M29" s="5">
        <f t="shared" si="3"/>
        <v>79</v>
      </c>
      <c r="N29" s="2" t="str">
        <f>IF(M29&lt;75,"",VLOOKUP(M29,'[2]Tabelle1'!$J$16:$K$56,2,FALSE))</f>
        <v>Bronze</v>
      </c>
      <c r="P29" s="7"/>
    </row>
    <row r="30" spans="1:16" ht="12.75">
      <c r="A30" s="218">
        <f t="shared" si="0"/>
        <v>25</v>
      </c>
      <c r="B30" s="219">
        <f t="shared" si="1"/>
        <v>391</v>
      </c>
      <c r="C30" s="220" t="s">
        <v>4</v>
      </c>
      <c r="D30" s="221">
        <f t="shared" si="2"/>
        <v>68</v>
      </c>
      <c r="E30" s="222" t="s">
        <v>234</v>
      </c>
      <c r="F30" s="222" t="s">
        <v>341</v>
      </c>
      <c r="G30" s="57">
        <v>63</v>
      </c>
      <c r="H30" s="212">
        <v>75</v>
      </c>
      <c r="I30" s="47">
        <v>59</v>
      </c>
      <c r="J30" s="47">
        <v>66</v>
      </c>
      <c r="K30" s="47">
        <v>61</v>
      </c>
      <c r="L30" s="47">
        <v>67</v>
      </c>
      <c r="M30" s="5">
        <f t="shared" si="3"/>
        <v>75</v>
      </c>
      <c r="N30" s="2" t="str">
        <f>IF(M30&lt;75,"",VLOOKUP(M30,'[2]Tabelle1'!$J$16:$K$56,2,FALSE))</f>
        <v>Bronze</v>
      </c>
      <c r="P30" s="7"/>
    </row>
    <row r="31" spans="1:16" ht="12.75">
      <c r="A31" s="80">
        <f t="shared" si="0"/>
        <v>26</v>
      </c>
      <c r="B31" s="47">
        <f t="shared" si="1"/>
        <v>381</v>
      </c>
      <c r="C31" s="82" t="s">
        <v>4</v>
      </c>
      <c r="D31" s="81">
        <f t="shared" si="2"/>
        <v>78</v>
      </c>
      <c r="E31" s="62" t="s">
        <v>329</v>
      </c>
      <c r="F31" s="62" t="s">
        <v>15</v>
      </c>
      <c r="G31" s="57">
        <v>59</v>
      </c>
      <c r="H31" s="47">
        <v>61</v>
      </c>
      <c r="I31" s="47">
        <v>59</v>
      </c>
      <c r="J31" s="47">
        <v>59</v>
      </c>
      <c r="K31" s="47">
        <v>71</v>
      </c>
      <c r="L31" s="47">
        <v>72</v>
      </c>
      <c r="M31" s="5">
        <f t="shared" si="3"/>
        <v>72</v>
      </c>
      <c r="N31" s="2">
        <f>IF(M31&lt;75,"",VLOOKUP(M31,'[2]Tabelle1'!$J$16:$K$56,2,FALSE))</f>
      </c>
      <c r="P31" s="7"/>
    </row>
    <row r="32" spans="1:16" ht="12.75">
      <c r="A32" s="80">
        <f t="shared" si="0"/>
        <v>27</v>
      </c>
      <c r="B32" s="47">
        <f t="shared" si="1"/>
        <v>379</v>
      </c>
      <c r="C32" s="82" t="s">
        <v>4</v>
      </c>
      <c r="D32" s="81">
        <f t="shared" si="2"/>
        <v>80</v>
      </c>
      <c r="E32" s="62" t="s">
        <v>209</v>
      </c>
      <c r="F32" s="62" t="s">
        <v>217</v>
      </c>
      <c r="G32" s="211">
        <v>78</v>
      </c>
      <c r="H32" s="47">
        <v>55</v>
      </c>
      <c r="I32" s="47">
        <v>64</v>
      </c>
      <c r="J32" s="47">
        <v>55</v>
      </c>
      <c r="K32" s="47">
        <v>63</v>
      </c>
      <c r="L32" s="47">
        <v>64</v>
      </c>
      <c r="M32" s="5">
        <f t="shared" si="3"/>
        <v>78</v>
      </c>
      <c r="N32" s="2" t="str">
        <f>IF(M32&lt;75,"",VLOOKUP(M32,'[2]Tabelle1'!$J$16:$K$56,2,FALSE))</f>
        <v>Bronze</v>
      </c>
      <c r="P32" s="7"/>
    </row>
    <row r="33" spans="1:16" ht="12.75">
      <c r="A33" s="80">
        <f t="shared" si="0"/>
        <v>27</v>
      </c>
      <c r="B33" s="47">
        <f t="shared" si="1"/>
        <v>379</v>
      </c>
      <c r="C33" s="82" t="s">
        <v>4</v>
      </c>
      <c r="D33" s="81">
        <f t="shared" si="2"/>
        <v>80</v>
      </c>
      <c r="E33" s="62" t="s">
        <v>315</v>
      </c>
      <c r="F33" s="62" t="s">
        <v>10</v>
      </c>
      <c r="G33" s="57">
        <v>69</v>
      </c>
      <c r="H33" s="47">
        <v>64</v>
      </c>
      <c r="I33" s="47">
        <v>65</v>
      </c>
      <c r="J33" s="47">
        <v>62</v>
      </c>
      <c r="K33" s="47">
        <v>61</v>
      </c>
      <c r="L33" s="47">
        <v>58</v>
      </c>
      <c r="M33" s="5">
        <f t="shared" si="3"/>
        <v>69</v>
      </c>
      <c r="N33" s="2">
        <f>IF(M33&lt;75,"",VLOOKUP(M33,'[2]Tabelle1'!$J$16:$K$56,2,FALSE))</f>
      </c>
      <c r="P33" s="7"/>
    </row>
    <row r="34" spans="1:16" ht="12.75">
      <c r="A34" s="80">
        <f t="shared" si="0"/>
        <v>29</v>
      </c>
      <c r="B34" s="47">
        <f t="shared" si="1"/>
        <v>376</v>
      </c>
      <c r="C34" s="82" t="s">
        <v>4</v>
      </c>
      <c r="D34" s="81">
        <f t="shared" si="2"/>
        <v>83</v>
      </c>
      <c r="E34" s="62" t="s">
        <v>186</v>
      </c>
      <c r="F34" s="62" t="s">
        <v>10</v>
      </c>
      <c r="G34" s="57">
        <v>67</v>
      </c>
      <c r="H34" s="47">
        <v>62</v>
      </c>
      <c r="I34" s="47">
        <v>54</v>
      </c>
      <c r="J34" s="47">
        <v>74</v>
      </c>
      <c r="K34" s="47">
        <v>68</v>
      </c>
      <c r="L34" s="47">
        <v>51</v>
      </c>
      <c r="M34" s="5">
        <f t="shared" si="3"/>
        <v>74</v>
      </c>
      <c r="N34" s="2">
        <f>IF(M34&lt;75,"",VLOOKUP(M34,'[2]Tabelle1'!$J$16:$K$56,2,FALSE))</f>
      </c>
      <c r="P34" s="7"/>
    </row>
    <row r="35" spans="1:16" ht="12.75">
      <c r="A35" s="80">
        <f t="shared" si="0"/>
        <v>30</v>
      </c>
      <c r="B35" s="47">
        <f t="shared" si="1"/>
        <v>375</v>
      </c>
      <c r="C35" s="82" t="s">
        <v>4</v>
      </c>
      <c r="D35" s="81">
        <f t="shared" si="2"/>
        <v>84</v>
      </c>
      <c r="E35" s="62" t="s">
        <v>281</v>
      </c>
      <c r="F35" s="62" t="s">
        <v>280</v>
      </c>
      <c r="G35" s="57">
        <v>58</v>
      </c>
      <c r="H35" s="47">
        <v>49</v>
      </c>
      <c r="I35" s="47">
        <v>74</v>
      </c>
      <c r="J35" s="47">
        <v>62</v>
      </c>
      <c r="K35" s="47">
        <v>63</v>
      </c>
      <c r="L35" s="47">
        <v>69</v>
      </c>
      <c r="M35" s="5">
        <f t="shared" si="3"/>
        <v>74</v>
      </c>
      <c r="N35" s="2">
        <f>IF(M35&lt;75,"",VLOOKUP(M35,'[2]Tabelle1'!$J$16:$K$56,2,FALSE))</f>
      </c>
      <c r="P35" s="7"/>
    </row>
    <row r="36" spans="1:16" ht="12.75">
      <c r="A36" s="80">
        <f t="shared" si="0"/>
        <v>31</v>
      </c>
      <c r="B36" s="47">
        <f t="shared" si="1"/>
        <v>369</v>
      </c>
      <c r="C36" s="82" t="s">
        <v>4</v>
      </c>
      <c r="D36" s="81">
        <f t="shared" si="2"/>
        <v>90</v>
      </c>
      <c r="E36" s="62" t="s">
        <v>193</v>
      </c>
      <c r="F36" s="62" t="s">
        <v>11</v>
      </c>
      <c r="G36" s="57">
        <v>67</v>
      </c>
      <c r="H36" s="47">
        <v>54</v>
      </c>
      <c r="I36" s="47">
        <v>58</v>
      </c>
      <c r="J36" s="47">
        <v>66</v>
      </c>
      <c r="K36" s="47">
        <v>61</v>
      </c>
      <c r="L36" s="47">
        <v>63</v>
      </c>
      <c r="M36" s="5">
        <f t="shared" si="3"/>
        <v>67</v>
      </c>
      <c r="N36" s="2">
        <f>IF(M36&lt;75,"",VLOOKUP(M36,'[2]Tabelle1'!$J$16:$K$56,2,FALSE))</f>
      </c>
      <c r="P36" s="7"/>
    </row>
    <row r="37" spans="1:16" ht="12.75">
      <c r="A37" s="80">
        <f t="shared" si="0"/>
        <v>31</v>
      </c>
      <c r="B37" s="47">
        <f t="shared" si="1"/>
        <v>369</v>
      </c>
      <c r="C37" s="82" t="s">
        <v>4</v>
      </c>
      <c r="D37" s="81">
        <f t="shared" si="2"/>
        <v>90</v>
      </c>
      <c r="E37" s="62" t="s">
        <v>120</v>
      </c>
      <c r="F37" s="62" t="s">
        <v>10</v>
      </c>
      <c r="G37" s="57">
        <v>70</v>
      </c>
      <c r="H37" s="212">
        <v>77</v>
      </c>
      <c r="I37" s="47">
        <v>51</v>
      </c>
      <c r="J37" s="47">
        <v>58</v>
      </c>
      <c r="K37" s="47">
        <v>48</v>
      </c>
      <c r="L37" s="47">
        <v>65</v>
      </c>
      <c r="M37" s="5">
        <f t="shared" si="3"/>
        <v>77</v>
      </c>
      <c r="N37" s="2" t="str">
        <f>IF(M37&lt;75,"",VLOOKUP(M37,'[2]Tabelle1'!$J$16:$K$56,2,FALSE))</f>
        <v>Bronze</v>
      </c>
      <c r="P37" s="7"/>
    </row>
    <row r="38" spans="1:16" ht="12.75">
      <c r="A38" s="80">
        <f t="shared" si="0"/>
        <v>33</v>
      </c>
      <c r="B38" s="47">
        <f t="shared" si="1"/>
        <v>363</v>
      </c>
      <c r="C38" s="82" t="s">
        <v>4</v>
      </c>
      <c r="D38" s="81">
        <f t="shared" si="2"/>
        <v>96</v>
      </c>
      <c r="E38" s="62" t="s">
        <v>230</v>
      </c>
      <c r="F38" s="62" t="s">
        <v>75</v>
      </c>
      <c r="G38" s="57">
        <v>68</v>
      </c>
      <c r="H38" s="47">
        <v>51</v>
      </c>
      <c r="I38" s="47">
        <v>58</v>
      </c>
      <c r="J38" s="47">
        <v>60</v>
      </c>
      <c r="K38" s="47">
        <v>58</v>
      </c>
      <c r="L38" s="47">
        <v>68</v>
      </c>
      <c r="M38" s="5">
        <f t="shared" si="3"/>
        <v>68</v>
      </c>
      <c r="N38" s="2">
        <f>IF(M38&lt;75,"",VLOOKUP(M38,'[2]Tabelle1'!$J$16:$K$56,2,FALSE))</f>
      </c>
      <c r="P38" s="7"/>
    </row>
    <row r="39" spans="1:16" ht="12.75">
      <c r="A39" s="80">
        <f t="shared" si="0"/>
        <v>34</v>
      </c>
      <c r="B39" s="47">
        <f t="shared" si="1"/>
        <v>362</v>
      </c>
      <c r="C39" s="82" t="s">
        <v>4</v>
      </c>
      <c r="D39" s="81">
        <f t="shared" si="2"/>
        <v>97</v>
      </c>
      <c r="E39" s="62" t="s">
        <v>42</v>
      </c>
      <c r="F39" s="62" t="s">
        <v>26</v>
      </c>
      <c r="G39" s="57">
        <v>52</v>
      </c>
      <c r="H39" s="47">
        <v>67</v>
      </c>
      <c r="I39" s="47">
        <v>64</v>
      </c>
      <c r="J39" s="47">
        <v>59</v>
      </c>
      <c r="K39" s="47">
        <v>60</v>
      </c>
      <c r="L39" s="47">
        <v>60</v>
      </c>
      <c r="M39" s="5">
        <f t="shared" si="3"/>
        <v>67</v>
      </c>
      <c r="N39" s="2">
        <f>IF(M39&lt;75,"",VLOOKUP(M39,'[2]Tabelle1'!$J$16:$K$56,2,FALSE))</f>
      </c>
      <c r="P39" s="7"/>
    </row>
    <row r="40" spans="1:16" ht="12.75">
      <c r="A40" s="80">
        <f t="shared" si="0"/>
        <v>34</v>
      </c>
      <c r="B40" s="47">
        <f t="shared" si="1"/>
        <v>362</v>
      </c>
      <c r="C40" s="82" t="s">
        <v>4</v>
      </c>
      <c r="D40" s="81">
        <f t="shared" si="2"/>
        <v>97</v>
      </c>
      <c r="E40" s="62" t="s">
        <v>313</v>
      </c>
      <c r="F40" s="62" t="s">
        <v>280</v>
      </c>
      <c r="G40" s="57">
        <v>62</v>
      </c>
      <c r="H40" s="47">
        <v>59</v>
      </c>
      <c r="I40" s="47">
        <v>64</v>
      </c>
      <c r="J40" s="47">
        <v>54</v>
      </c>
      <c r="K40" s="47">
        <v>58</v>
      </c>
      <c r="L40" s="47">
        <v>65</v>
      </c>
      <c r="M40" s="5">
        <f t="shared" si="3"/>
        <v>65</v>
      </c>
      <c r="N40" s="2">
        <f>IF(M40&lt;75,"",VLOOKUP(M40,'[2]Tabelle1'!$J$16:$K$56,2,FALSE))</f>
      </c>
      <c r="P40" s="7"/>
    </row>
    <row r="41" spans="1:16" ht="12.75">
      <c r="A41" s="80">
        <f t="shared" si="0"/>
        <v>36</v>
      </c>
      <c r="B41" s="47">
        <f t="shared" si="1"/>
        <v>361</v>
      </c>
      <c r="C41" s="82" t="s">
        <v>4</v>
      </c>
      <c r="D41" s="81">
        <f t="shared" si="2"/>
        <v>98</v>
      </c>
      <c r="E41" s="62" t="s">
        <v>303</v>
      </c>
      <c r="F41" s="62" t="s">
        <v>113</v>
      </c>
      <c r="G41" s="57">
        <v>62</v>
      </c>
      <c r="H41" s="47">
        <v>71</v>
      </c>
      <c r="I41" s="47">
        <v>48</v>
      </c>
      <c r="J41" s="47">
        <v>56</v>
      </c>
      <c r="K41" s="47">
        <v>64</v>
      </c>
      <c r="L41" s="47">
        <v>60</v>
      </c>
      <c r="M41" s="5">
        <f t="shared" si="3"/>
        <v>71</v>
      </c>
      <c r="N41" s="2">
        <f>IF(M41&lt;75,"",VLOOKUP(M41,'[2]Tabelle1'!$J$16:$K$56,2,FALSE))</f>
      </c>
      <c r="P41" s="7"/>
    </row>
    <row r="42" spans="1:16" ht="12.75">
      <c r="A42" s="80">
        <f t="shared" si="0"/>
        <v>37</v>
      </c>
      <c r="B42" s="47">
        <f t="shared" si="1"/>
        <v>360</v>
      </c>
      <c r="C42" s="82" t="s">
        <v>4</v>
      </c>
      <c r="D42" s="81">
        <f t="shared" si="2"/>
        <v>99</v>
      </c>
      <c r="E42" s="62" t="s">
        <v>156</v>
      </c>
      <c r="F42" s="62" t="s">
        <v>14</v>
      </c>
      <c r="G42" s="57">
        <v>64</v>
      </c>
      <c r="H42" s="47">
        <v>50</v>
      </c>
      <c r="I42" s="47">
        <v>52</v>
      </c>
      <c r="J42" s="47">
        <v>66</v>
      </c>
      <c r="K42" s="47">
        <v>64</v>
      </c>
      <c r="L42" s="47">
        <v>64</v>
      </c>
      <c r="M42" s="5">
        <f t="shared" si="3"/>
        <v>66</v>
      </c>
      <c r="N42" s="2">
        <f>IF(M42&lt;75,"",VLOOKUP(M42,'[2]Tabelle1'!$J$16:$K$56,2,FALSE))</f>
      </c>
      <c r="P42" s="7"/>
    </row>
    <row r="43" spans="1:16" ht="12.75">
      <c r="A43" s="80">
        <f t="shared" si="0"/>
        <v>37</v>
      </c>
      <c r="B43" s="47">
        <f t="shared" si="1"/>
        <v>360</v>
      </c>
      <c r="C43" s="82" t="s">
        <v>4</v>
      </c>
      <c r="D43" s="81">
        <f t="shared" si="2"/>
        <v>99</v>
      </c>
      <c r="E43" s="62" t="s">
        <v>72</v>
      </c>
      <c r="F43" s="62" t="s">
        <v>11</v>
      </c>
      <c r="G43" s="57">
        <v>74</v>
      </c>
      <c r="H43" s="47">
        <v>62</v>
      </c>
      <c r="I43" s="47">
        <v>45</v>
      </c>
      <c r="J43" s="47">
        <v>51</v>
      </c>
      <c r="K43" s="47">
        <v>60</v>
      </c>
      <c r="L43" s="47">
        <v>68</v>
      </c>
      <c r="M43" s="5">
        <f t="shared" si="3"/>
        <v>74</v>
      </c>
      <c r="N43" s="2">
        <f>IF(M43&lt;75,"",VLOOKUP(M43,'[2]Tabelle1'!$J$16:$K$56,2,FALSE))</f>
      </c>
      <c r="P43" s="7"/>
    </row>
    <row r="44" spans="1:16" ht="12.75">
      <c r="A44" s="80">
        <f t="shared" si="0"/>
        <v>37</v>
      </c>
      <c r="B44" s="47">
        <f t="shared" si="1"/>
        <v>360</v>
      </c>
      <c r="C44" s="82" t="s">
        <v>4</v>
      </c>
      <c r="D44" s="81">
        <f t="shared" si="2"/>
        <v>99</v>
      </c>
      <c r="E44" s="62" t="s">
        <v>229</v>
      </c>
      <c r="F44" s="62" t="s">
        <v>75</v>
      </c>
      <c r="G44" s="57">
        <v>64</v>
      </c>
      <c r="H44" s="47">
        <v>59</v>
      </c>
      <c r="I44" s="47">
        <v>60</v>
      </c>
      <c r="J44" s="47">
        <v>60</v>
      </c>
      <c r="K44" s="47">
        <v>58</v>
      </c>
      <c r="L44" s="47">
        <v>59</v>
      </c>
      <c r="M44" s="5">
        <f t="shared" si="3"/>
        <v>64</v>
      </c>
      <c r="N44" s="2">
        <f>IF(M44&lt;75,"",VLOOKUP(M44,'[2]Tabelle1'!$J$16:$K$56,2,FALSE))</f>
      </c>
      <c r="P44" s="7"/>
    </row>
    <row r="45" spans="1:16" ht="12.75">
      <c r="A45" s="80">
        <f t="shared" si="0"/>
        <v>40</v>
      </c>
      <c r="B45" s="47">
        <f t="shared" si="1"/>
        <v>358</v>
      </c>
      <c r="C45" s="82" t="s">
        <v>4</v>
      </c>
      <c r="D45" s="81">
        <f t="shared" si="2"/>
        <v>101</v>
      </c>
      <c r="E45" s="62" t="s">
        <v>153</v>
      </c>
      <c r="F45" s="62" t="s">
        <v>14</v>
      </c>
      <c r="G45" s="57">
        <v>61</v>
      </c>
      <c r="H45" s="47">
        <v>57</v>
      </c>
      <c r="I45" s="47">
        <v>59</v>
      </c>
      <c r="J45" s="47">
        <v>62</v>
      </c>
      <c r="K45" s="47">
        <v>59</v>
      </c>
      <c r="L45" s="47">
        <v>60</v>
      </c>
      <c r="M45" s="5">
        <f t="shared" si="3"/>
        <v>62</v>
      </c>
      <c r="N45" s="2">
        <f>IF(M45&lt;75,"",VLOOKUP(M45,'[2]Tabelle1'!$J$16:$K$56,2,FALSE))</f>
      </c>
      <c r="P45" s="7"/>
    </row>
    <row r="46" spans="1:16" ht="12.75">
      <c r="A46" s="80">
        <f t="shared" si="0"/>
        <v>40</v>
      </c>
      <c r="B46" s="47">
        <f t="shared" si="1"/>
        <v>358</v>
      </c>
      <c r="C46" s="82" t="s">
        <v>4</v>
      </c>
      <c r="D46" s="81">
        <f t="shared" si="2"/>
        <v>101</v>
      </c>
      <c r="E46" s="62" t="s">
        <v>325</v>
      </c>
      <c r="F46" s="62" t="s">
        <v>36</v>
      </c>
      <c r="G46" s="57">
        <v>53</v>
      </c>
      <c r="H46" s="47">
        <v>60</v>
      </c>
      <c r="I46" s="47">
        <v>74</v>
      </c>
      <c r="J46" s="47">
        <v>53</v>
      </c>
      <c r="K46" s="47">
        <v>50</v>
      </c>
      <c r="L46" s="47">
        <v>68</v>
      </c>
      <c r="M46" s="5">
        <f t="shared" si="3"/>
        <v>74</v>
      </c>
      <c r="N46" s="2">
        <f>IF(M46&lt;75,"",VLOOKUP(M46,'[2]Tabelle1'!$J$16:$K$56,2,FALSE))</f>
      </c>
      <c r="P46" s="7"/>
    </row>
    <row r="47" spans="1:16" ht="12.75">
      <c r="A47" s="80">
        <f t="shared" si="0"/>
        <v>42</v>
      </c>
      <c r="B47" s="47">
        <f t="shared" si="1"/>
        <v>353</v>
      </c>
      <c r="C47" s="82"/>
      <c r="D47" s="81">
        <f t="shared" si="2"/>
        <v>106</v>
      </c>
      <c r="E47" s="62" t="s">
        <v>88</v>
      </c>
      <c r="F47" s="62" t="s">
        <v>26</v>
      </c>
      <c r="G47" s="57">
        <v>56</v>
      </c>
      <c r="H47" s="47">
        <v>57</v>
      </c>
      <c r="I47" s="47">
        <v>60</v>
      </c>
      <c r="J47" s="47">
        <v>52</v>
      </c>
      <c r="K47" s="47">
        <v>64</v>
      </c>
      <c r="L47" s="47">
        <v>64</v>
      </c>
      <c r="M47" s="5">
        <f t="shared" si="3"/>
        <v>64</v>
      </c>
      <c r="N47" s="2">
        <f>IF(M47&lt;75,"",VLOOKUP(M47,'[2]Tabelle1'!$J$16:$K$56,2,FALSE))</f>
      </c>
      <c r="P47" s="7"/>
    </row>
    <row r="48" spans="1:16" ht="12.75">
      <c r="A48" s="80">
        <f t="shared" si="0"/>
        <v>42</v>
      </c>
      <c r="B48" s="47">
        <f t="shared" si="1"/>
        <v>353</v>
      </c>
      <c r="C48" s="82" t="s">
        <v>4</v>
      </c>
      <c r="D48" s="81">
        <f t="shared" si="2"/>
        <v>106</v>
      </c>
      <c r="E48" s="62" t="s">
        <v>203</v>
      </c>
      <c r="F48" s="62" t="s">
        <v>206</v>
      </c>
      <c r="G48" s="57">
        <v>61</v>
      </c>
      <c r="H48" s="47">
        <v>54</v>
      </c>
      <c r="I48" s="47">
        <v>61</v>
      </c>
      <c r="J48" s="47">
        <v>74</v>
      </c>
      <c r="K48" s="47">
        <v>49</v>
      </c>
      <c r="L48" s="47">
        <v>54</v>
      </c>
      <c r="M48" s="5">
        <f t="shared" si="3"/>
        <v>74</v>
      </c>
      <c r="N48" s="2">
        <f>IF(M48&lt;75,"",VLOOKUP(M48,'[2]Tabelle1'!$J$16:$K$56,2,FALSE))</f>
      </c>
      <c r="P48" s="7"/>
    </row>
    <row r="49" spans="1:16" ht="12.75">
      <c r="A49" s="80">
        <f t="shared" si="0"/>
        <v>44</v>
      </c>
      <c r="B49" s="47">
        <f t="shared" si="1"/>
        <v>352</v>
      </c>
      <c r="C49" s="82" t="s">
        <v>4</v>
      </c>
      <c r="D49" s="81">
        <f t="shared" si="2"/>
        <v>107</v>
      </c>
      <c r="E49" s="62" t="s">
        <v>190</v>
      </c>
      <c r="F49" s="62" t="s">
        <v>11</v>
      </c>
      <c r="G49" s="57">
        <v>57</v>
      </c>
      <c r="H49" s="47">
        <v>58</v>
      </c>
      <c r="I49" s="47">
        <v>61</v>
      </c>
      <c r="J49" s="47">
        <v>59</v>
      </c>
      <c r="K49" s="47">
        <v>57</v>
      </c>
      <c r="L49" s="47">
        <v>60</v>
      </c>
      <c r="M49" s="5">
        <f t="shared" si="3"/>
        <v>61</v>
      </c>
      <c r="N49" s="2">
        <f>IF(M49&lt;75,"",VLOOKUP(M49,'[2]Tabelle1'!$J$16:$K$56,2,FALSE))</f>
      </c>
      <c r="P49" s="7"/>
    </row>
    <row r="50" spans="1:16" ht="12.75">
      <c r="A50" s="80">
        <f t="shared" si="0"/>
        <v>44</v>
      </c>
      <c r="B50" s="47">
        <f t="shared" si="1"/>
        <v>352</v>
      </c>
      <c r="C50" s="82" t="s">
        <v>4</v>
      </c>
      <c r="D50" s="81">
        <f t="shared" si="2"/>
        <v>107</v>
      </c>
      <c r="E50" s="62" t="s">
        <v>136</v>
      </c>
      <c r="F50" s="62" t="s">
        <v>25</v>
      </c>
      <c r="G50" s="57">
        <v>67</v>
      </c>
      <c r="H50" s="47">
        <v>62</v>
      </c>
      <c r="I50" s="47">
        <v>67</v>
      </c>
      <c r="J50" s="47">
        <v>52</v>
      </c>
      <c r="K50" s="47">
        <v>59</v>
      </c>
      <c r="L50" s="47">
        <v>45</v>
      </c>
      <c r="M50" s="5">
        <f t="shared" si="3"/>
        <v>67</v>
      </c>
      <c r="N50" s="2">
        <f>IF(M50&lt;75,"",VLOOKUP(M50,'[2]Tabelle1'!$J$16:$K$56,2,FALSE))</f>
      </c>
      <c r="P50" s="7"/>
    </row>
    <row r="51" spans="1:16" ht="12.75">
      <c r="A51" s="80">
        <f t="shared" si="0"/>
        <v>44</v>
      </c>
      <c r="B51" s="47">
        <f t="shared" si="1"/>
        <v>352</v>
      </c>
      <c r="C51" s="82" t="s">
        <v>4</v>
      </c>
      <c r="D51" s="81">
        <f t="shared" si="2"/>
        <v>107</v>
      </c>
      <c r="E51" s="62" t="s">
        <v>338</v>
      </c>
      <c r="F51" s="62" t="s">
        <v>124</v>
      </c>
      <c r="G51" s="57">
        <v>60</v>
      </c>
      <c r="H51" s="47">
        <v>56</v>
      </c>
      <c r="I51" s="47">
        <v>60</v>
      </c>
      <c r="J51" s="47">
        <v>55</v>
      </c>
      <c r="K51" s="47">
        <v>59</v>
      </c>
      <c r="L51" s="47">
        <v>62</v>
      </c>
      <c r="M51" s="5">
        <f t="shared" si="3"/>
        <v>62</v>
      </c>
      <c r="N51" s="2">
        <f>IF(M51&lt;75,"",VLOOKUP(M51,'[2]Tabelle1'!$J$16:$K$56,2,FALSE))</f>
      </c>
      <c r="P51" s="7"/>
    </row>
    <row r="52" spans="1:16" ht="12.75">
      <c r="A52" s="80">
        <f t="shared" si="0"/>
        <v>47</v>
      </c>
      <c r="B52" s="47">
        <f t="shared" si="1"/>
        <v>351</v>
      </c>
      <c r="C52" s="82" t="s">
        <v>4</v>
      </c>
      <c r="D52" s="81">
        <f t="shared" si="2"/>
        <v>108</v>
      </c>
      <c r="E52" s="62" t="s">
        <v>54</v>
      </c>
      <c r="F52" s="62" t="s">
        <v>9</v>
      </c>
      <c r="G52" s="57">
        <v>57</v>
      </c>
      <c r="H52" s="47">
        <v>55</v>
      </c>
      <c r="I52" s="47">
        <v>56</v>
      </c>
      <c r="J52" s="47">
        <v>54</v>
      </c>
      <c r="K52" s="47">
        <v>62</v>
      </c>
      <c r="L52" s="47">
        <v>67</v>
      </c>
      <c r="M52" s="5">
        <f t="shared" si="3"/>
        <v>67</v>
      </c>
      <c r="N52" s="2">
        <f>IF(M52&lt;75,"",VLOOKUP(M52,'[2]Tabelle1'!$J$16:$K$56,2,FALSE))</f>
      </c>
      <c r="P52" s="7"/>
    </row>
    <row r="53" spans="1:16" ht="12.75">
      <c r="A53" s="80">
        <f t="shared" si="0"/>
        <v>47</v>
      </c>
      <c r="B53" s="47">
        <f t="shared" si="1"/>
        <v>351</v>
      </c>
      <c r="C53" s="82" t="s">
        <v>4</v>
      </c>
      <c r="D53" s="81">
        <f t="shared" si="2"/>
        <v>108</v>
      </c>
      <c r="E53" s="62" t="s">
        <v>67</v>
      </c>
      <c r="F53" s="62" t="s">
        <v>36</v>
      </c>
      <c r="G53" s="57">
        <v>49</v>
      </c>
      <c r="H53" s="47">
        <v>63</v>
      </c>
      <c r="I53" s="47">
        <v>60</v>
      </c>
      <c r="J53" s="47">
        <v>61</v>
      </c>
      <c r="K53" s="47">
        <v>57</v>
      </c>
      <c r="L53" s="47">
        <v>61</v>
      </c>
      <c r="M53" s="5">
        <f t="shared" si="3"/>
        <v>63</v>
      </c>
      <c r="N53" s="2">
        <f>IF(M53&lt;75,"",VLOOKUP(M53,'[2]Tabelle1'!$J$16:$K$56,2,FALSE))</f>
      </c>
      <c r="P53" s="7"/>
    </row>
    <row r="54" spans="1:16" ht="12.75">
      <c r="A54" s="80">
        <f t="shared" si="0"/>
        <v>49</v>
      </c>
      <c r="B54" s="47">
        <f t="shared" si="1"/>
        <v>350</v>
      </c>
      <c r="C54" s="82"/>
      <c r="D54" s="81">
        <f t="shared" si="2"/>
        <v>109</v>
      </c>
      <c r="E54" s="62" t="s">
        <v>66</v>
      </c>
      <c r="F54" s="62" t="s">
        <v>36</v>
      </c>
      <c r="G54" s="57">
        <v>67</v>
      </c>
      <c r="H54" s="226">
        <v>0</v>
      </c>
      <c r="I54" s="47">
        <v>67</v>
      </c>
      <c r="J54" s="47">
        <v>68</v>
      </c>
      <c r="K54" s="212">
        <v>76</v>
      </c>
      <c r="L54" s="47">
        <v>72</v>
      </c>
      <c r="M54" s="5">
        <f t="shared" si="3"/>
        <v>76</v>
      </c>
      <c r="N54" s="2" t="str">
        <f>IF(M54&lt;75,"",VLOOKUP(M54,'[2]Tabelle1'!$J$16:$K$56,2,FALSE))</f>
        <v>Bronze</v>
      </c>
      <c r="P54" s="7"/>
    </row>
    <row r="55" spans="1:16" ht="12.75">
      <c r="A55" s="80">
        <f t="shared" si="0"/>
        <v>50</v>
      </c>
      <c r="B55" s="47">
        <f t="shared" si="1"/>
        <v>346</v>
      </c>
      <c r="C55" s="82" t="s">
        <v>4</v>
      </c>
      <c r="D55" s="81">
        <f t="shared" si="2"/>
        <v>113</v>
      </c>
      <c r="E55" s="62" t="s">
        <v>50</v>
      </c>
      <c r="F55" s="62" t="s">
        <v>27</v>
      </c>
      <c r="G55" s="57">
        <v>66</v>
      </c>
      <c r="H55" s="47">
        <v>60</v>
      </c>
      <c r="I55" s="47">
        <v>44</v>
      </c>
      <c r="J55" s="47">
        <v>48</v>
      </c>
      <c r="K55" s="47">
        <v>59</v>
      </c>
      <c r="L55" s="47">
        <v>69</v>
      </c>
      <c r="M55" s="5">
        <f t="shared" si="3"/>
        <v>69</v>
      </c>
      <c r="N55" s="2">
        <f>IF(M55&lt;75,"",VLOOKUP(M55,'[2]Tabelle1'!$J$16:$K$56,2,FALSE))</f>
      </c>
      <c r="P55" s="7"/>
    </row>
    <row r="56" spans="1:16" ht="12.75">
      <c r="A56" s="59">
        <f t="shared" si="0"/>
        <v>50</v>
      </c>
      <c r="B56" s="46">
        <f t="shared" si="1"/>
        <v>346</v>
      </c>
      <c r="C56" s="60" t="s">
        <v>4</v>
      </c>
      <c r="D56" s="61">
        <f t="shared" si="2"/>
        <v>113</v>
      </c>
      <c r="E56" s="62" t="s">
        <v>347</v>
      </c>
      <c r="F56" s="62" t="s">
        <v>345</v>
      </c>
      <c r="G56" s="57">
        <v>47</v>
      </c>
      <c r="H56" s="47">
        <v>62</v>
      </c>
      <c r="I56" s="47">
        <v>58</v>
      </c>
      <c r="J56" s="47">
        <v>62</v>
      </c>
      <c r="K56" s="47">
        <v>65</v>
      </c>
      <c r="L56" s="47">
        <v>52</v>
      </c>
      <c r="M56" s="5">
        <f t="shared" si="3"/>
        <v>65</v>
      </c>
      <c r="N56" s="2">
        <f>IF(M56&lt;75,"",VLOOKUP(M56,'[2]Tabelle1'!$J$16:$K$56,2,FALSE))</f>
      </c>
      <c r="P56" s="7"/>
    </row>
    <row r="57" spans="1:16" ht="12.75">
      <c r="A57" s="80">
        <f t="shared" si="0"/>
        <v>52</v>
      </c>
      <c r="B57" s="47">
        <f t="shared" si="1"/>
        <v>342</v>
      </c>
      <c r="C57" s="82" t="s">
        <v>4</v>
      </c>
      <c r="D57" s="81">
        <f t="shared" si="2"/>
        <v>117</v>
      </c>
      <c r="E57" s="62" t="s">
        <v>324</v>
      </c>
      <c r="F57" s="62" t="s">
        <v>36</v>
      </c>
      <c r="G57" s="57">
        <v>69</v>
      </c>
      <c r="H57" s="47">
        <v>42</v>
      </c>
      <c r="I57" s="47">
        <v>60</v>
      </c>
      <c r="J57" s="47">
        <v>53</v>
      </c>
      <c r="K57" s="47">
        <v>55</v>
      </c>
      <c r="L57" s="47">
        <v>63</v>
      </c>
      <c r="M57" s="5">
        <f t="shared" si="3"/>
        <v>69</v>
      </c>
      <c r="N57" s="2">
        <f>IF(M57&lt;75,"",VLOOKUP(M57,'[2]Tabelle1'!$J$16:$K$56,2,FALSE))</f>
      </c>
      <c r="P57" s="7"/>
    </row>
    <row r="58" spans="1:16" ht="12.75">
      <c r="A58" s="80">
        <f t="shared" si="0"/>
        <v>53</v>
      </c>
      <c r="B58" s="47">
        <f t="shared" si="1"/>
        <v>341</v>
      </c>
      <c r="C58" s="82" t="s">
        <v>4</v>
      </c>
      <c r="D58" s="81">
        <f t="shared" si="2"/>
        <v>118</v>
      </c>
      <c r="E58" s="62" t="s">
        <v>79</v>
      </c>
      <c r="F58" s="62" t="s">
        <v>37</v>
      </c>
      <c r="G58" s="57">
        <v>60</v>
      </c>
      <c r="H58" s="47">
        <v>55</v>
      </c>
      <c r="I58" s="47">
        <v>52</v>
      </c>
      <c r="J58" s="47">
        <v>46</v>
      </c>
      <c r="K58" s="47">
        <v>61</v>
      </c>
      <c r="L58" s="47">
        <v>67</v>
      </c>
      <c r="M58" s="5">
        <f t="shared" si="3"/>
        <v>67</v>
      </c>
      <c r="N58" s="2">
        <f>IF(M58&lt;75,"",VLOOKUP(M58,'[2]Tabelle1'!$J$16:$K$56,2,FALSE))</f>
      </c>
      <c r="P58" s="7"/>
    </row>
    <row r="59" spans="1:16" ht="12.75">
      <c r="A59" s="80">
        <f t="shared" si="0"/>
        <v>54</v>
      </c>
      <c r="B59" s="47">
        <f t="shared" si="1"/>
        <v>340</v>
      </c>
      <c r="C59" s="82" t="s">
        <v>4</v>
      </c>
      <c r="D59" s="81">
        <f t="shared" si="2"/>
        <v>119</v>
      </c>
      <c r="E59" s="62" t="s">
        <v>207</v>
      </c>
      <c r="F59" s="62" t="s">
        <v>217</v>
      </c>
      <c r="G59" s="57">
        <v>62</v>
      </c>
      <c r="H59" s="47">
        <v>55</v>
      </c>
      <c r="I59" s="47">
        <v>51</v>
      </c>
      <c r="J59" s="47">
        <v>59</v>
      </c>
      <c r="K59" s="47">
        <v>66</v>
      </c>
      <c r="L59" s="47">
        <v>47</v>
      </c>
      <c r="M59" s="5">
        <f t="shared" si="3"/>
        <v>66</v>
      </c>
      <c r="N59" s="2">
        <f>IF(M59&lt;75,"",VLOOKUP(M59,'[2]Tabelle1'!$J$16:$K$56,2,FALSE))</f>
      </c>
      <c r="P59" s="7"/>
    </row>
    <row r="60" spans="1:16" ht="12.75">
      <c r="A60" s="80">
        <f t="shared" si="0"/>
        <v>55</v>
      </c>
      <c r="B60" s="47">
        <f t="shared" si="1"/>
        <v>339</v>
      </c>
      <c r="C60" s="82" t="s">
        <v>4</v>
      </c>
      <c r="D60" s="81">
        <f t="shared" si="2"/>
        <v>120</v>
      </c>
      <c r="E60" s="62" t="s">
        <v>110</v>
      </c>
      <c r="F60" s="62" t="s">
        <v>113</v>
      </c>
      <c r="G60" s="57">
        <v>65</v>
      </c>
      <c r="H60" s="47">
        <v>52</v>
      </c>
      <c r="I60" s="47">
        <v>52</v>
      </c>
      <c r="J60" s="47">
        <v>55</v>
      </c>
      <c r="K60" s="47">
        <v>48</v>
      </c>
      <c r="L60" s="47">
        <v>67</v>
      </c>
      <c r="M60" s="5">
        <f t="shared" si="3"/>
        <v>67</v>
      </c>
      <c r="N60" s="2">
        <f>IF(M60&lt;75,"",VLOOKUP(M60,'[2]Tabelle1'!$J$16:$K$56,2,FALSE))</f>
      </c>
      <c r="P60" s="7"/>
    </row>
    <row r="61" spans="1:16" ht="12.75">
      <c r="A61" s="80">
        <f t="shared" si="0"/>
        <v>56</v>
      </c>
      <c r="B61" s="47">
        <f t="shared" si="1"/>
        <v>338</v>
      </c>
      <c r="C61" s="82" t="s">
        <v>4</v>
      </c>
      <c r="D61" s="81">
        <f t="shared" si="2"/>
        <v>121</v>
      </c>
      <c r="E61" s="62" t="s">
        <v>291</v>
      </c>
      <c r="F61" s="62" t="s">
        <v>226</v>
      </c>
      <c r="G61" s="57">
        <v>58</v>
      </c>
      <c r="H61" s="47">
        <v>53</v>
      </c>
      <c r="I61" s="47">
        <v>47</v>
      </c>
      <c r="J61" s="47">
        <v>61</v>
      </c>
      <c r="K61" s="47">
        <v>59</v>
      </c>
      <c r="L61" s="47">
        <v>60</v>
      </c>
      <c r="M61" s="5">
        <f t="shared" si="3"/>
        <v>61</v>
      </c>
      <c r="N61" s="2">
        <f>IF(M61&lt;75,"",VLOOKUP(M61,'[2]Tabelle1'!$J$16:$K$56,2,FALSE))</f>
      </c>
      <c r="P61" s="7"/>
    </row>
    <row r="62" spans="1:16" ht="12.75">
      <c r="A62" s="80">
        <f t="shared" si="0"/>
        <v>56</v>
      </c>
      <c r="B62" s="47">
        <f t="shared" si="1"/>
        <v>338</v>
      </c>
      <c r="C62" s="82" t="s">
        <v>4</v>
      </c>
      <c r="D62" s="81">
        <f t="shared" si="2"/>
        <v>121</v>
      </c>
      <c r="E62" s="62" t="s">
        <v>316</v>
      </c>
      <c r="F62" s="62" t="s">
        <v>226</v>
      </c>
      <c r="G62" s="57">
        <v>47</v>
      </c>
      <c r="H62" s="47">
        <v>54</v>
      </c>
      <c r="I62" s="47">
        <v>69</v>
      </c>
      <c r="J62" s="47">
        <v>54</v>
      </c>
      <c r="K62" s="47">
        <v>56</v>
      </c>
      <c r="L62" s="47">
        <v>58</v>
      </c>
      <c r="M62" s="5">
        <f t="shared" si="3"/>
        <v>69</v>
      </c>
      <c r="N62" s="2">
        <f>IF(M62&lt;75,"",VLOOKUP(M62,'[2]Tabelle1'!$J$16:$K$56,2,FALSE))</f>
      </c>
      <c r="P62" s="7"/>
    </row>
    <row r="63" spans="1:16" ht="12.75">
      <c r="A63" s="80">
        <f t="shared" si="0"/>
        <v>58</v>
      </c>
      <c r="B63" s="47">
        <f t="shared" si="1"/>
        <v>331</v>
      </c>
      <c r="C63" s="82" t="s">
        <v>4</v>
      </c>
      <c r="D63" s="81">
        <f t="shared" si="2"/>
        <v>128</v>
      </c>
      <c r="E63" s="62" t="s">
        <v>34</v>
      </c>
      <c r="F63" s="62" t="s">
        <v>26</v>
      </c>
      <c r="G63" s="57">
        <v>52</v>
      </c>
      <c r="H63" s="47">
        <v>64</v>
      </c>
      <c r="I63" s="47">
        <v>58</v>
      </c>
      <c r="J63" s="47">
        <v>52</v>
      </c>
      <c r="K63" s="47">
        <v>58</v>
      </c>
      <c r="L63" s="47">
        <v>47</v>
      </c>
      <c r="M63" s="5">
        <f t="shared" si="3"/>
        <v>64</v>
      </c>
      <c r="N63" s="2">
        <f>IF(M63&lt;75,"",VLOOKUP(M63,'[2]Tabelle1'!$J$16:$K$56,2,FALSE))</f>
      </c>
      <c r="P63" s="7"/>
    </row>
    <row r="64" spans="1:16" ht="12.75">
      <c r="A64" s="59">
        <f t="shared" si="0"/>
        <v>58</v>
      </c>
      <c r="B64" s="46">
        <f t="shared" si="1"/>
        <v>331</v>
      </c>
      <c r="C64" s="60" t="s">
        <v>4</v>
      </c>
      <c r="D64" s="61">
        <f t="shared" si="2"/>
        <v>128</v>
      </c>
      <c r="E64" s="62" t="s">
        <v>182</v>
      </c>
      <c r="F64" s="62" t="s">
        <v>345</v>
      </c>
      <c r="G64" s="57">
        <v>69</v>
      </c>
      <c r="H64" s="47">
        <v>61</v>
      </c>
      <c r="I64" s="47">
        <v>68</v>
      </c>
      <c r="J64" s="47">
        <v>60</v>
      </c>
      <c r="K64" s="47">
        <v>73</v>
      </c>
      <c r="L64" s="226">
        <v>0</v>
      </c>
      <c r="M64" s="5">
        <f t="shared" si="3"/>
        <v>73</v>
      </c>
      <c r="N64" s="2">
        <f>IF(M64&lt;75,"",VLOOKUP(M64,'[2]Tabelle1'!$J$16:$K$56,2,FALSE))</f>
      </c>
      <c r="P64" s="7"/>
    </row>
    <row r="65" spans="1:16" ht="12.75">
      <c r="A65" s="80">
        <f t="shared" si="0"/>
        <v>60</v>
      </c>
      <c r="B65" s="47">
        <f t="shared" si="1"/>
        <v>330</v>
      </c>
      <c r="C65" s="82" t="s">
        <v>4</v>
      </c>
      <c r="D65" s="81">
        <f t="shared" si="2"/>
        <v>129</v>
      </c>
      <c r="E65" s="62" t="s">
        <v>425</v>
      </c>
      <c r="F65" s="62" t="s">
        <v>11</v>
      </c>
      <c r="G65" s="57">
        <v>60</v>
      </c>
      <c r="H65" s="226">
        <v>0</v>
      </c>
      <c r="I65" s="47">
        <v>59</v>
      </c>
      <c r="J65" s="47">
        <v>74</v>
      </c>
      <c r="K65" s="47">
        <v>62</v>
      </c>
      <c r="L65" s="212">
        <v>75</v>
      </c>
      <c r="M65" s="5">
        <f t="shared" si="3"/>
        <v>75</v>
      </c>
      <c r="N65" s="2" t="str">
        <f>IF(M65&lt;75,"",VLOOKUP(M65,'[2]Tabelle1'!$J$16:$K$56,2,FALSE))</f>
        <v>Bronze</v>
      </c>
      <c r="P65" s="7"/>
    </row>
    <row r="66" spans="1:16" ht="12.75">
      <c r="A66" s="80">
        <f t="shared" si="0"/>
        <v>61</v>
      </c>
      <c r="B66" s="47">
        <f t="shared" si="1"/>
        <v>327</v>
      </c>
      <c r="C66" s="82" t="s">
        <v>4</v>
      </c>
      <c r="D66" s="81">
        <f t="shared" si="2"/>
        <v>132</v>
      </c>
      <c r="E66" s="62" t="s">
        <v>238</v>
      </c>
      <c r="F66" s="62" t="s">
        <v>341</v>
      </c>
      <c r="G66" s="57">
        <v>53</v>
      </c>
      <c r="H66" s="47">
        <v>52</v>
      </c>
      <c r="I66" s="47">
        <v>66</v>
      </c>
      <c r="J66" s="47">
        <v>61</v>
      </c>
      <c r="K66" s="47">
        <v>50</v>
      </c>
      <c r="L66" s="47">
        <v>45</v>
      </c>
      <c r="M66" s="5">
        <f t="shared" si="3"/>
        <v>66</v>
      </c>
      <c r="N66" s="2">
        <f>IF(M66&lt;75,"",VLOOKUP(M66,'[2]Tabelle1'!$J$16:$K$56,2,FALSE))</f>
      </c>
      <c r="P66" s="7"/>
    </row>
    <row r="67" spans="1:16" ht="12.75">
      <c r="A67" s="80">
        <f t="shared" si="0"/>
        <v>62</v>
      </c>
      <c r="B67" s="47">
        <f t="shared" si="1"/>
        <v>325</v>
      </c>
      <c r="C67" s="82" t="s">
        <v>4</v>
      </c>
      <c r="D67" s="81">
        <f t="shared" si="2"/>
        <v>134</v>
      </c>
      <c r="E67" s="62" t="s">
        <v>35</v>
      </c>
      <c r="F67" s="62" t="s">
        <v>26</v>
      </c>
      <c r="G67" s="57">
        <v>72</v>
      </c>
      <c r="H67" s="226">
        <v>0</v>
      </c>
      <c r="I67" s="47">
        <v>62</v>
      </c>
      <c r="J67" s="47">
        <v>60</v>
      </c>
      <c r="K67" s="47">
        <v>70</v>
      </c>
      <c r="L67" s="47">
        <v>61</v>
      </c>
      <c r="M67" s="5">
        <f t="shared" si="3"/>
        <v>72</v>
      </c>
      <c r="N67" s="2">
        <f>IF(M67&lt;75,"",VLOOKUP(M67,'[2]Tabelle1'!$J$16:$K$56,2,FALSE))</f>
      </c>
      <c r="P67" s="7"/>
    </row>
    <row r="68" spans="1:16" ht="12.75">
      <c r="A68" s="80">
        <f t="shared" si="0"/>
        <v>62</v>
      </c>
      <c r="B68" s="47">
        <f t="shared" si="1"/>
        <v>325</v>
      </c>
      <c r="C68" s="82" t="s">
        <v>4</v>
      </c>
      <c r="D68" s="81">
        <f t="shared" si="2"/>
        <v>134</v>
      </c>
      <c r="E68" s="62" t="s">
        <v>296</v>
      </c>
      <c r="F68" s="62" t="s">
        <v>75</v>
      </c>
      <c r="G68" s="57">
        <v>62</v>
      </c>
      <c r="H68" s="47">
        <v>50</v>
      </c>
      <c r="I68" s="47">
        <v>63</v>
      </c>
      <c r="J68" s="47">
        <v>47</v>
      </c>
      <c r="K68" s="47">
        <v>53</v>
      </c>
      <c r="L68" s="47">
        <v>50</v>
      </c>
      <c r="M68" s="5">
        <f t="shared" si="3"/>
        <v>63</v>
      </c>
      <c r="N68" s="2">
        <f>IF(M68&lt;75,"",VLOOKUP(M68,'[2]Tabelle1'!$J$16:$K$56,2,FALSE))</f>
      </c>
      <c r="P68" s="7"/>
    </row>
    <row r="69" spans="1:16" ht="12.75">
      <c r="A69" s="80">
        <f t="shared" si="0"/>
        <v>64</v>
      </c>
      <c r="B69" s="47">
        <f t="shared" si="1"/>
        <v>324</v>
      </c>
      <c r="C69" s="82" t="s">
        <v>4</v>
      </c>
      <c r="D69" s="81">
        <f t="shared" si="2"/>
        <v>135</v>
      </c>
      <c r="E69" s="62" t="s">
        <v>55</v>
      </c>
      <c r="F69" s="62" t="s">
        <v>9</v>
      </c>
      <c r="G69" s="57">
        <v>61</v>
      </c>
      <c r="H69" s="47">
        <v>50</v>
      </c>
      <c r="I69" s="47">
        <v>56</v>
      </c>
      <c r="J69" s="47">
        <v>50</v>
      </c>
      <c r="K69" s="47">
        <v>57</v>
      </c>
      <c r="L69" s="47">
        <v>50</v>
      </c>
      <c r="M69" s="5">
        <f t="shared" si="3"/>
        <v>61</v>
      </c>
      <c r="N69" s="2">
        <f>IF(M69&lt;75,"",VLOOKUP(M69,'[2]Tabelle1'!$J$16:$K$56,2,FALSE))</f>
      </c>
      <c r="P69" s="7"/>
    </row>
    <row r="70" spans="1:16" ht="12.75">
      <c r="A70" s="80">
        <f aca="true" t="shared" si="4" ref="A70:A133">RANK(B70,$B$6:$B$225,0)</f>
        <v>65</v>
      </c>
      <c r="B70" s="47">
        <f aca="true" t="shared" si="5" ref="B70:B133">SUM(G70:L70)</f>
        <v>321</v>
      </c>
      <c r="C70" s="82" t="s">
        <v>4</v>
      </c>
      <c r="D70" s="81">
        <f aca="true" t="shared" si="6" ref="D70:D133">$B$6-B70</f>
        <v>138</v>
      </c>
      <c r="E70" s="62" t="s">
        <v>204</v>
      </c>
      <c r="F70" s="62" t="s">
        <v>206</v>
      </c>
      <c r="G70" s="57">
        <v>59</v>
      </c>
      <c r="H70" s="47">
        <v>45</v>
      </c>
      <c r="I70" s="47">
        <v>61</v>
      </c>
      <c r="J70" s="47">
        <v>48</v>
      </c>
      <c r="K70" s="47">
        <v>59</v>
      </c>
      <c r="L70" s="47">
        <v>49</v>
      </c>
      <c r="M70" s="5">
        <f aca="true" t="shared" si="7" ref="M70:M133">IF(ISBLANK(F70),0,MAX(G70,H70,I70,J70,K70,L70))</f>
        <v>61</v>
      </c>
      <c r="N70" s="2">
        <f>IF(M70&lt;75,"",VLOOKUP(M70,'[2]Tabelle1'!$J$16:$K$56,2,FALSE))</f>
      </c>
      <c r="P70" s="7"/>
    </row>
    <row r="71" spans="1:16" ht="12.75">
      <c r="A71" s="80">
        <f t="shared" si="4"/>
        <v>66</v>
      </c>
      <c r="B71" s="47">
        <f t="shared" si="5"/>
        <v>313</v>
      </c>
      <c r="C71" s="82" t="s">
        <v>4</v>
      </c>
      <c r="D71" s="81">
        <f t="shared" si="6"/>
        <v>146</v>
      </c>
      <c r="E71" s="62" t="s">
        <v>45</v>
      </c>
      <c r="F71" s="62" t="s">
        <v>27</v>
      </c>
      <c r="G71" s="57">
        <v>56</v>
      </c>
      <c r="H71" s="47">
        <v>52</v>
      </c>
      <c r="I71" s="47">
        <v>50</v>
      </c>
      <c r="J71" s="47">
        <v>63</v>
      </c>
      <c r="K71" s="47">
        <v>46</v>
      </c>
      <c r="L71" s="47">
        <v>46</v>
      </c>
      <c r="M71" s="5">
        <f t="shared" si="7"/>
        <v>63</v>
      </c>
      <c r="N71" s="2">
        <f>IF(M71&lt;75,"",VLOOKUP(M71,'[2]Tabelle1'!$J$16:$K$56,2,FALSE))</f>
      </c>
      <c r="P71" s="7"/>
    </row>
    <row r="72" spans="1:16" ht="12.75">
      <c r="A72" s="80">
        <f t="shared" si="4"/>
        <v>67</v>
      </c>
      <c r="B72" s="47">
        <f t="shared" si="5"/>
        <v>312</v>
      </c>
      <c r="C72" s="82" t="s">
        <v>4</v>
      </c>
      <c r="D72" s="81">
        <f t="shared" si="6"/>
        <v>147</v>
      </c>
      <c r="E72" s="62" t="s">
        <v>76</v>
      </c>
      <c r="F72" s="62" t="s">
        <v>37</v>
      </c>
      <c r="G72" s="57">
        <v>63</v>
      </c>
      <c r="H72" s="47">
        <v>53</v>
      </c>
      <c r="I72" s="47">
        <v>71</v>
      </c>
      <c r="J72" s="226">
        <v>0</v>
      </c>
      <c r="K72" s="47">
        <v>64</v>
      </c>
      <c r="L72" s="47">
        <v>61</v>
      </c>
      <c r="M72" s="5">
        <f t="shared" si="7"/>
        <v>71</v>
      </c>
      <c r="N72" s="2">
        <f>IF(M72&lt;75,"",VLOOKUP(M72,'[2]Tabelle1'!$J$16:$K$56,2,FALSE))</f>
      </c>
      <c r="P72" s="7"/>
    </row>
    <row r="73" spans="1:16" ht="12.75">
      <c r="A73" s="80">
        <f t="shared" si="4"/>
        <v>68</v>
      </c>
      <c r="B73" s="47">
        <f t="shared" si="5"/>
        <v>311</v>
      </c>
      <c r="C73" s="82" t="s">
        <v>4</v>
      </c>
      <c r="D73" s="81">
        <f t="shared" si="6"/>
        <v>148</v>
      </c>
      <c r="E73" s="62" t="s">
        <v>284</v>
      </c>
      <c r="F73" s="62" t="s">
        <v>226</v>
      </c>
      <c r="G73" s="57">
        <v>32</v>
      </c>
      <c r="H73" s="47">
        <v>60</v>
      </c>
      <c r="I73" s="47">
        <v>54</v>
      </c>
      <c r="J73" s="47">
        <v>52</v>
      </c>
      <c r="K73" s="47">
        <v>54</v>
      </c>
      <c r="L73" s="47">
        <v>59</v>
      </c>
      <c r="M73" s="5">
        <f t="shared" si="7"/>
        <v>60</v>
      </c>
      <c r="N73" s="2">
        <f>IF(M73&lt;75,"",VLOOKUP(M73,'[2]Tabelle1'!$J$16:$K$56,2,FALSE))</f>
      </c>
      <c r="P73" s="7"/>
    </row>
    <row r="74" spans="1:16" ht="12.75">
      <c r="A74" s="80">
        <f t="shared" si="4"/>
        <v>69</v>
      </c>
      <c r="B74" s="47">
        <f t="shared" si="5"/>
        <v>310</v>
      </c>
      <c r="C74" s="82" t="s">
        <v>4</v>
      </c>
      <c r="D74" s="81">
        <f t="shared" si="6"/>
        <v>149</v>
      </c>
      <c r="E74" s="62" t="s">
        <v>297</v>
      </c>
      <c r="F74" s="62" t="s">
        <v>25</v>
      </c>
      <c r="G74" s="57">
        <v>72</v>
      </c>
      <c r="H74" s="47">
        <v>63</v>
      </c>
      <c r="I74" s="47">
        <v>65</v>
      </c>
      <c r="J74" s="226">
        <v>0</v>
      </c>
      <c r="K74" s="47">
        <v>54</v>
      </c>
      <c r="L74" s="47">
        <v>56</v>
      </c>
      <c r="M74" s="5">
        <f t="shared" si="7"/>
        <v>72</v>
      </c>
      <c r="N74" s="2">
        <f>IF(M74&lt;75,"",VLOOKUP(M74,'[2]Tabelle1'!$J$16:$K$56,2,FALSE))</f>
      </c>
      <c r="P74" s="7"/>
    </row>
    <row r="75" spans="1:16" ht="12.75">
      <c r="A75" s="80">
        <f t="shared" si="4"/>
        <v>70</v>
      </c>
      <c r="B75" s="47">
        <f t="shared" si="5"/>
        <v>309</v>
      </c>
      <c r="C75" s="82" t="s">
        <v>4</v>
      </c>
      <c r="D75" s="81">
        <f t="shared" si="6"/>
        <v>150</v>
      </c>
      <c r="E75" s="62" t="s">
        <v>32</v>
      </c>
      <c r="F75" s="62" t="s">
        <v>26</v>
      </c>
      <c r="G75" s="57">
        <v>55</v>
      </c>
      <c r="H75" s="47">
        <v>55</v>
      </c>
      <c r="I75" s="47">
        <v>48</v>
      </c>
      <c r="J75" s="47">
        <v>43</v>
      </c>
      <c r="K75" s="47">
        <v>51</v>
      </c>
      <c r="L75" s="47">
        <v>57</v>
      </c>
      <c r="M75" s="5">
        <f t="shared" si="7"/>
        <v>57</v>
      </c>
      <c r="N75" s="2">
        <f>IF(M75&lt;75,"",VLOOKUP(M75,'[2]Tabelle1'!$J$16:$K$56,2,FALSE))</f>
      </c>
      <c r="P75" s="7"/>
    </row>
    <row r="76" spans="1:16" ht="12.75">
      <c r="A76" s="80">
        <f t="shared" si="4"/>
        <v>71</v>
      </c>
      <c r="B76" s="47">
        <f t="shared" si="5"/>
        <v>308</v>
      </c>
      <c r="C76" s="215"/>
      <c r="D76" s="81">
        <f t="shared" si="6"/>
        <v>151</v>
      </c>
      <c r="E76" s="62" t="s">
        <v>60</v>
      </c>
      <c r="F76" s="62" t="s">
        <v>25</v>
      </c>
      <c r="G76" s="57">
        <v>51</v>
      </c>
      <c r="H76" s="47">
        <v>61</v>
      </c>
      <c r="I76" s="47">
        <v>50</v>
      </c>
      <c r="J76" s="47">
        <v>46</v>
      </c>
      <c r="K76" s="47">
        <v>60</v>
      </c>
      <c r="L76" s="47">
        <v>40</v>
      </c>
      <c r="M76" s="5">
        <f t="shared" si="7"/>
        <v>61</v>
      </c>
      <c r="N76" s="2">
        <f>IF(M76&lt;75,"",VLOOKUP(M76,'[2]Tabelle1'!$J$16:$K$56,2,FALSE))</f>
      </c>
      <c r="P76" s="7"/>
    </row>
    <row r="77" spans="1:16" ht="12.75">
      <c r="A77" s="80">
        <f t="shared" si="4"/>
        <v>71</v>
      </c>
      <c r="B77" s="47">
        <f t="shared" si="5"/>
        <v>308</v>
      </c>
      <c r="C77" s="82" t="s">
        <v>4</v>
      </c>
      <c r="D77" s="81">
        <f t="shared" si="6"/>
        <v>151</v>
      </c>
      <c r="E77" s="62" t="s">
        <v>202</v>
      </c>
      <c r="F77" s="62" t="s">
        <v>206</v>
      </c>
      <c r="G77" s="57">
        <v>55</v>
      </c>
      <c r="H77" s="47">
        <v>31</v>
      </c>
      <c r="I77" s="47">
        <v>57</v>
      </c>
      <c r="J77" s="47">
        <v>59</v>
      </c>
      <c r="K77" s="47">
        <v>51</v>
      </c>
      <c r="L77" s="47">
        <v>55</v>
      </c>
      <c r="M77" s="15">
        <f t="shared" si="7"/>
        <v>59</v>
      </c>
      <c r="N77" s="17">
        <f>IF(M77&lt;75,"",VLOOKUP(M77,'[2]Tabelle1'!$J$16:$K$56,2,FALSE))</f>
      </c>
      <c r="P77" s="7"/>
    </row>
    <row r="78" spans="1:16" ht="12.75">
      <c r="A78" s="80">
        <f t="shared" si="4"/>
        <v>73</v>
      </c>
      <c r="B78" s="47">
        <f t="shared" si="5"/>
        <v>307</v>
      </c>
      <c r="C78" s="82"/>
      <c r="D78" s="81">
        <f t="shared" si="6"/>
        <v>152</v>
      </c>
      <c r="E78" s="62" t="s">
        <v>74</v>
      </c>
      <c r="F78" s="62" t="s">
        <v>14</v>
      </c>
      <c r="G78" s="57">
        <v>57</v>
      </c>
      <c r="H78" s="47">
        <v>52</v>
      </c>
      <c r="I78" s="47">
        <v>49</v>
      </c>
      <c r="J78" s="47">
        <v>42</v>
      </c>
      <c r="K78" s="47">
        <v>49</v>
      </c>
      <c r="L78" s="47">
        <v>58</v>
      </c>
      <c r="M78" s="5">
        <f t="shared" si="7"/>
        <v>58</v>
      </c>
      <c r="N78" s="2">
        <f>IF(M78&lt;75,"",VLOOKUP(M78,'[2]Tabelle1'!$J$16:$K$56,2,FALSE))</f>
      </c>
      <c r="P78" s="7"/>
    </row>
    <row r="79" spans="1:16" ht="12.75">
      <c r="A79" s="59">
        <f t="shared" si="4"/>
        <v>74</v>
      </c>
      <c r="B79" s="46">
        <f t="shared" si="5"/>
        <v>304</v>
      </c>
      <c r="C79" s="60" t="s">
        <v>4</v>
      </c>
      <c r="D79" s="61">
        <f t="shared" si="6"/>
        <v>155</v>
      </c>
      <c r="E79" s="62" t="s">
        <v>191</v>
      </c>
      <c r="F79" s="62" t="s">
        <v>11</v>
      </c>
      <c r="G79" s="227">
        <v>0</v>
      </c>
      <c r="H79" s="47">
        <v>66</v>
      </c>
      <c r="I79" s="47">
        <v>64</v>
      </c>
      <c r="J79" s="47">
        <v>54</v>
      </c>
      <c r="K79" s="47">
        <v>62</v>
      </c>
      <c r="L79" s="47">
        <v>58</v>
      </c>
      <c r="M79" s="5">
        <f t="shared" si="7"/>
        <v>66</v>
      </c>
      <c r="N79" s="2">
        <f>IF(M79&lt;75,"",VLOOKUP(M79,'[2]Tabelle1'!$J$16:$K$56,2,FALSE))</f>
      </c>
      <c r="P79" s="7"/>
    </row>
    <row r="80" spans="1:16" ht="12.75">
      <c r="A80" s="80">
        <f t="shared" si="4"/>
        <v>75</v>
      </c>
      <c r="B80" s="47">
        <f t="shared" si="5"/>
        <v>298</v>
      </c>
      <c r="C80" s="82" t="s">
        <v>4</v>
      </c>
      <c r="D80" s="81">
        <f t="shared" si="6"/>
        <v>161</v>
      </c>
      <c r="E80" s="62" t="s">
        <v>52</v>
      </c>
      <c r="F80" s="62" t="s">
        <v>9</v>
      </c>
      <c r="G80" s="57">
        <v>51</v>
      </c>
      <c r="H80" s="47">
        <v>72</v>
      </c>
      <c r="I80" s="47">
        <v>54</v>
      </c>
      <c r="J80" s="47">
        <v>51</v>
      </c>
      <c r="K80" s="226">
        <v>0</v>
      </c>
      <c r="L80" s="47">
        <v>70</v>
      </c>
      <c r="M80" s="5">
        <f t="shared" si="7"/>
        <v>72</v>
      </c>
      <c r="N80" s="2">
        <f>IF(M80&lt;75,"",VLOOKUP(M80,'[2]Tabelle1'!$J$16:$K$56,2,FALSE))</f>
      </c>
      <c r="P80" s="7"/>
    </row>
    <row r="81" spans="1:16" ht="12.75">
      <c r="A81" s="80">
        <f t="shared" si="4"/>
        <v>76</v>
      </c>
      <c r="B81" s="47">
        <f t="shared" si="5"/>
        <v>297</v>
      </c>
      <c r="C81" s="82" t="s">
        <v>4</v>
      </c>
      <c r="D81" s="81">
        <f t="shared" si="6"/>
        <v>162</v>
      </c>
      <c r="E81" s="62" t="s">
        <v>418</v>
      </c>
      <c r="F81" s="62" t="s">
        <v>75</v>
      </c>
      <c r="G81" s="57">
        <v>60</v>
      </c>
      <c r="H81" s="47">
        <v>58</v>
      </c>
      <c r="I81" s="226">
        <v>0</v>
      </c>
      <c r="J81" s="47">
        <v>59</v>
      </c>
      <c r="K81" s="47">
        <v>60</v>
      </c>
      <c r="L81" s="47">
        <v>60</v>
      </c>
      <c r="M81" s="5">
        <f t="shared" si="7"/>
        <v>60</v>
      </c>
      <c r="N81" s="2">
        <f>IF(M81&lt;75,"",VLOOKUP(M81,'[2]Tabelle1'!$J$16:$K$56,2,FALSE))</f>
      </c>
      <c r="P81" s="7"/>
    </row>
    <row r="82" spans="1:16" ht="12.75">
      <c r="A82" s="80">
        <f t="shared" si="4"/>
        <v>76</v>
      </c>
      <c r="B82" s="47">
        <f t="shared" si="5"/>
        <v>297</v>
      </c>
      <c r="C82" s="82" t="s">
        <v>4</v>
      </c>
      <c r="D82" s="81">
        <f t="shared" si="6"/>
        <v>162</v>
      </c>
      <c r="E82" s="62" t="s">
        <v>321</v>
      </c>
      <c r="F82" s="62" t="s">
        <v>8</v>
      </c>
      <c r="G82" s="57">
        <v>56</v>
      </c>
      <c r="H82" s="47">
        <v>57</v>
      </c>
      <c r="I82" s="47">
        <v>65</v>
      </c>
      <c r="J82" s="226">
        <v>0</v>
      </c>
      <c r="K82" s="47">
        <v>56</v>
      </c>
      <c r="L82" s="47">
        <v>63</v>
      </c>
      <c r="M82" s="5">
        <f t="shared" si="7"/>
        <v>65</v>
      </c>
      <c r="N82" s="2">
        <f>IF(M82&lt;75,"",VLOOKUP(M82,'[2]Tabelle1'!$J$16:$K$56,2,FALSE))</f>
      </c>
      <c r="P82" s="7"/>
    </row>
    <row r="83" spans="1:16" ht="12.75">
      <c r="A83" s="80">
        <f t="shared" si="4"/>
        <v>78</v>
      </c>
      <c r="B83" s="47">
        <f t="shared" si="5"/>
        <v>296</v>
      </c>
      <c r="C83" s="82" t="s">
        <v>4</v>
      </c>
      <c r="D83" s="81">
        <f t="shared" si="6"/>
        <v>163</v>
      </c>
      <c r="E83" s="62" t="s">
        <v>231</v>
      </c>
      <c r="F83" s="62" t="s">
        <v>75</v>
      </c>
      <c r="G83" s="227">
        <v>0</v>
      </c>
      <c r="H83" s="47">
        <v>58</v>
      </c>
      <c r="I83" s="47">
        <v>57</v>
      </c>
      <c r="J83" s="47">
        <v>60</v>
      </c>
      <c r="K83" s="47">
        <v>63</v>
      </c>
      <c r="L83" s="47">
        <v>58</v>
      </c>
      <c r="M83" s="5">
        <f t="shared" si="7"/>
        <v>63</v>
      </c>
      <c r="N83" s="2">
        <f>IF(M83&lt;75,"",VLOOKUP(M83,'[2]Tabelle1'!$J$16:$K$56,2,FALSE))</f>
      </c>
      <c r="P83" s="7"/>
    </row>
    <row r="84" spans="1:16" ht="12.75">
      <c r="A84" s="80">
        <f t="shared" si="4"/>
        <v>79</v>
      </c>
      <c r="B84" s="47">
        <f t="shared" si="5"/>
        <v>294</v>
      </c>
      <c r="C84" s="82" t="s">
        <v>4</v>
      </c>
      <c r="D84" s="81">
        <f t="shared" si="6"/>
        <v>165</v>
      </c>
      <c r="E84" s="62" t="s">
        <v>85</v>
      </c>
      <c r="F84" s="62" t="s">
        <v>37</v>
      </c>
      <c r="G84" s="57">
        <v>56</v>
      </c>
      <c r="H84" s="47">
        <v>72</v>
      </c>
      <c r="I84" s="226">
        <v>0</v>
      </c>
      <c r="J84" s="47">
        <v>51</v>
      </c>
      <c r="K84" s="47">
        <v>59</v>
      </c>
      <c r="L84" s="47">
        <v>56</v>
      </c>
      <c r="M84" s="5">
        <f t="shared" si="7"/>
        <v>72</v>
      </c>
      <c r="N84" s="2">
        <f>IF(M84&lt;75,"",VLOOKUP(M84,'[2]Tabelle1'!$J$16:$K$56,2,FALSE))</f>
      </c>
      <c r="P84" s="7"/>
    </row>
    <row r="85" spans="1:16" ht="12.75">
      <c r="A85" s="80">
        <f t="shared" si="4"/>
        <v>80</v>
      </c>
      <c r="B85" s="47">
        <f t="shared" si="5"/>
        <v>292</v>
      </c>
      <c r="C85" s="82" t="s">
        <v>4</v>
      </c>
      <c r="D85" s="81">
        <f t="shared" si="6"/>
        <v>167</v>
      </c>
      <c r="E85" s="62" t="s">
        <v>166</v>
      </c>
      <c r="F85" s="62" t="s">
        <v>15</v>
      </c>
      <c r="G85" s="57">
        <v>61</v>
      </c>
      <c r="H85" s="226">
        <v>0</v>
      </c>
      <c r="I85" s="47">
        <v>56</v>
      </c>
      <c r="J85" s="47">
        <v>63</v>
      </c>
      <c r="K85" s="47">
        <v>58</v>
      </c>
      <c r="L85" s="47">
        <v>54</v>
      </c>
      <c r="M85" s="5">
        <f t="shared" si="7"/>
        <v>63</v>
      </c>
      <c r="N85" s="2">
        <f>IF(M85&lt;75,"",VLOOKUP(M85,'[2]Tabelle1'!$J$16:$K$56,2,FALSE))</f>
      </c>
      <c r="P85" s="7"/>
    </row>
    <row r="86" spans="1:16" ht="12.75">
      <c r="A86" s="80">
        <f t="shared" si="4"/>
        <v>81</v>
      </c>
      <c r="B86" s="47">
        <f t="shared" si="5"/>
        <v>289</v>
      </c>
      <c r="C86" s="82" t="s">
        <v>4</v>
      </c>
      <c r="D86" s="81">
        <f t="shared" si="6"/>
        <v>170</v>
      </c>
      <c r="E86" s="62" t="s">
        <v>201</v>
      </c>
      <c r="F86" s="62" t="s">
        <v>206</v>
      </c>
      <c r="G86" s="227">
        <v>0</v>
      </c>
      <c r="H86" s="47">
        <v>65</v>
      </c>
      <c r="I86" s="47">
        <v>45</v>
      </c>
      <c r="J86" s="47">
        <v>59</v>
      </c>
      <c r="K86" s="47">
        <v>53</v>
      </c>
      <c r="L86" s="47">
        <v>67</v>
      </c>
      <c r="M86" s="5">
        <f t="shared" si="7"/>
        <v>67</v>
      </c>
      <c r="N86" s="2">
        <f>IF(M86&lt;75,"",VLOOKUP(M86,'[2]Tabelle1'!$J$16:$K$56,2,FALSE))</f>
      </c>
      <c r="P86" s="7"/>
    </row>
    <row r="87" spans="1:16" ht="12.75">
      <c r="A87" s="80">
        <f t="shared" si="4"/>
        <v>81</v>
      </c>
      <c r="B87" s="47">
        <f t="shared" si="5"/>
        <v>289</v>
      </c>
      <c r="C87" s="82" t="s">
        <v>4</v>
      </c>
      <c r="D87" s="81">
        <f t="shared" si="6"/>
        <v>170</v>
      </c>
      <c r="E87" s="62" t="s">
        <v>86</v>
      </c>
      <c r="F87" s="62" t="s">
        <v>37</v>
      </c>
      <c r="G87" s="57">
        <v>56</v>
      </c>
      <c r="H87" s="47">
        <v>40</v>
      </c>
      <c r="I87" s="47">
        <v>46</v>
      </c>
      <c r="J87" s="47">
        <v>43</v>
      </c>
      <c r="K87" s="47">
        <v>58</v>
      </c>
      <c r="L87" s="47">
        <v>46</v>
      </c>
      <c r="M87" s="5">
        <f t="shared" si="7"/>
        <v>58</v>
      </c>
      <c r="N87" s="2">
        <f>IF(M87&lt;75,"",VLOOKUP(M87,'[2]Tabelle1'!$J$16:$K$56,2,FALSE))</f>
      </c>
      <c r="P87" s="7"/>
    </row>
    <row r="88" spans="1:16" ht="12.75">
      <c r="A88" s="80">
        <f t="shared" si="4"/>
        <v>83</v>
      </c>
      <c r="B88" s="47">
        <f t="shared" si="5"/>
        <v>279</v>
      </c>
      <c r="C88" s="82"/>
      <c r="D88" s="81">
        <f t="shared" si="6"/>
        <v>180</v>
      </c>
      <c r="E88" s="62" t="s">
        <v>188</v>
      </c>
      <c r="F88" s="62" t="s">
        <v>11</v>
      </c>
      <c r="G88" s="227">
        <v>0</v>
      </c>
      <c r="H88" s="47">
        <v>62</v>
      </c>
      <c r="I88" s="47">
        <v>65</v>
      </c>
      <c r="J88" s="226">
        <v>0</v>
      </c>
      <c r="K88" s="47">
        <v>67</v>
      </c>
      <c r="L88" s="216">
        <v>85</v>
      </c>
      <c r="M88" s="5">
        <f t="shared" si="7"/>
        <v>85</v>
      </c>
      <c r="N88" s="2" t="str">
        <f>IF(M88&lt;75,"",VLOOKUP(M88,'[2]Tabelle1'!$J$16:$K$56,2,FALSE))</f>
        <v>Gold</v>
      </c>
      <c r="P88" s="7"/>
    </row>
    <row r="89" spans="1:16" ht="12.75">
      <c r="A89" s="80">
        <f t="shared" si="4"/>
        <v>83</v>
      </c>
      <c r="B89" s="47">
        <f t="shared" si="5"/>
        <v>279</v>
      </c>
      <c r="C89" s="82" t="s">
        <v>4</v>
      </c>
      <c r="D89" s="81">
        <f t="shared" si="6"/>
        <v>180</v>
      </c>
      <c r="E89" s="62" t="s">
        <v>175</v>
      </c>
      <c r="F89" s="62" t="s">
        <v>113</v>
      </c>
      <c r="G89" s="57">
        <v>60</v>
      </c>
      <c r="H89" s="47">
        <v>61</v>
      </c>
      <c r="I89" s="47">
        <v>51</v>
      </c>
      <c r="J89" s="47">
        <v>54</v>
      </c>
      <c r="K89" s="47">
        <v>53</v>
      </c>
      <c r="L89" s="226">
        <v>0</v>
      </c>
      <c r="M89" s="5">
        <f t="shared" si="7"/>
        <v>61</v>
      </c>
      <c r="N89" s="2">
        <f>IF(M89&lt;75,"",VLOOKUP(M89,'[2]Tabelle1'!$J$16:$K$56,2,FALSE))</f>
      </c>
      <c r="P89" s="7"/>
    </row>
    <row r="90" spans="1:16" ht="12.75">
      <c r="A90" s="80">
        <f t="shared" si="4"/>
        <v>85</v>
      </c>
      <c r="B90" s="47">
        <f t="shared" si="5"/>
        <v>277</v>
      </c>
      <c r="C90" s="82" t="s">
        <v>4</v>
      </c>
      <c r="D90" s="81">
        <f t="shared" si="6"/>
        <v>182</v>
      </c>
      <c r="E90" s="62" t="s">
        <v>63</v>
      </c>
      <c r="F90" s="62" t="s">
        <v>25</v>
      </c>
      <c r="G90" s="57">
        <v>63</v>
      </c>
      <c r="H90" s="47">
        <v>47</v>
      </c>
      <c r="I90" s="226">
        <v>0</v>
      </c>
      <c r="J90" s="47">
        <v>58</v>
      </c>
      <c r="K90" s="47">
        <v>59</v>
      </c>
      <c r="L90" s="47">
        <v>50</v>
      </c>
      <c r="M90" s="5">
        <f t="shared" si="7"/>
        <v>63</v>
      </c>
      <c r="N90" s="2">
        <f>IF(M90&lt;75,"",VLOOKUP(M90,'[2]Tabelle1'!$J$16:$K$56,2,FALSE))</f>
      </c>
      <c r="P90" s="7"/>
    </row>
    <row r="91" spans="1:16" ht="12.75">
      <c r="A91" s="80">
        <f t="shared" si="4"/>
        <v>86</v>
      </c>
      <c r="B91" s="47">
        <f t="shared" si="5"/>
        <v>275</v>
      </c>
      <c r="C91" s="82"/>
      <c r="D91" s="81">
        <f t="shared" si="6"/>
        <v>184</v>
      </c>
      <c r="E91" s="62" t="s">
        <v>134</v>
      </c>
      <c r="F91" s="62" t="s">
        <v>25</v>
      </c>
      <c r="G91" s="57">
        <v>59</v>
      </c>
      <c r="H91" s="47">
        <v>43</v>
      </c>
      <c r="I91" s="47">
        <v>45</v>
      </c>
      <c r="J91" s="47">
        <v>43</v>
      </c>
      <c r="K91" s="47">
        <v>41</v>
      </c>
      <c r="L91" s="47">
        <v>44</v>
      </c>
      <c r="M91" s="5">
        <f t="shared" si="7"/>
        <v>59</v>
      </c>
      <c r="N91" s="2">
        <f>IF(M91&lt;75,"",VLOOKUP(M91,'[2]Tabelle1'!$J$16:$K$56,2,FALSE))</f>
      </c>
      <c r="P91" s="7"/>
    </row>
    <row r="92" spans="1:16" ht="12.75">
      <c r="A92" s="80">
        <f t="shared" si="4"/>
        <v>87</v>
      </c>
      <c r="B92" s="47">
        <f t="shared" si="5"/>
        <v>274</v>
      </c>
      <c r="C92" s="82"/>
      <c r="D92" s="81">
        <f t="shared" si="6"/>
        <v>185</v>
      </c>
      <c r="E92" s="62" t="s">
        <v>227</v>
      </c>
      <c r="F92" s="62" t="s">
        <v>75</v>
      </c>
      <c r="G92" s="57">
        <v>47</v>
      </c>
      <c r="H92" s="47">
        <v>62</v>
      </c>
      <c r="I92" s="47">
        <v>52</v>
      </c>
      <c r="J92" s="226">
        <v>0</v>
      </c>
      <c r="K92" s="47">
        <v>60</v>
      </c>
      <c r="L92" s="47">
        <v>53</v>
      </c>
      <c r="M92" s="5">
        <f t="shared" si="7"/>
        <v>62</v>
      </c>
      <c r="N92" s="2">
        <f>IF(M92&lt;75,"",VLOOKUP(M92,'[2]Tabelle1'!$J$16:$K$56,2,FALSE))</f>
      </c>
      <c r="P92" s="7"/>
    </row>
    <row r="93" spans="1:16" ht="12.75">
      <c r="A93" s="59">
        <f t="shared" si="4"/>
        <v>88</v>
      </c>
      <c r="B93" s="46">
        <f t="shared" si="5"/>
        <v>272</v>
      </c>
      <c r="C93" s="60" t="s">
        <v>4</v>
      </c>
      <c r="D93" s="61">
        <f t="shared" si="6"/>
        <v>187</v>
      </c>
      <c r="E93" s="62" t="s">
        <v>125</v>
      </c>
      <c r="F93" s="62" t="s">
        <v>124</v>
      </c>
      <c r="G93" s="227">
        <v>0</v>
      </c>
      <c r="H93" s="47">
        <v>62</v>
      </c>
      <c r="I93" s="47">
        <v>55</v>
      </c>
      <c r="J93" s="47">
        <v>53</v>
      </c>
      <c r="K93" s="47">
        <v>62</v>
      </c>
      <c r="L93" s="47">
        <v>40</v>
      </c>
      <c r="M93" s="5">
        <f t="shared" si="7"/>
        <v>62</v>
      </c>
      <c r="N93" s="2">
        <f>IF(M93&lt;75,"",VLOOKUP(M93,'[2]Tabelle1'!$J$16:$K$56,2,FALSE))</f>
      </c>
      <c r="P93" s="7"/>
    </row>
    <row r="94" spans="1:16" ht="12.75">
      <c r="A94" s="59">
        <f t="shared" si="4"/>
        <v>89</v>
      </c>
      <c r="B94" s="46">
        <f t="shared" si="5"/>
        <v>265</v>
      </c>
      <c r="C94" s="60" t="s">
        <v>4</v>
      </c>
      <c r="D94" s="61">
        <f t="shared" si="6"/>
        <v>194</v>
      </c>
      <c r="E94" s="62" t="s">
        <v>46</v>
      </c>
      <c r="F94" s="62" t="s">
        <v>27</v>
      </c>
      <c r="G94" s="57">
        <v>47</v>
      </c>
      <c r="H94" s="47">
        <v>60</v>
      </c>
      <c r="I94" s="226">
        <v>0</v>
      </c>
      <c r="J94" s="47">
        <v>53</v>
      </c>
      <c r="K94" s="47">
        <v>47</v>
      </c>
      <c r="L94" s="47">
        <v>58</v>
      </c>
      <c r="M94" s="5">
        <f t="shared" si="7"/>
        <v>60</v>
      </c>
      <c r="N94" s="2">
        <f>IF(M94&lt;75,"",VLOOKUP(M94,'[2]Tabelle1'!$J$16:$K$56,2,FALSE))</f>
      </c>
      <c r="P94" s="7"/>
    </row>
    <row r="95" spans="1:16" ht="12.75">
      <c r="A95" s="80">
        <f t="shared" si="4"/>
        <v>90</v>
      </c>
      <c r="B95" s="47">
        <f t="shared" si="5"/>
        <v>264</v>
      </c>
      <c r="C95" s="82" t="s">
        <v>4</v>
      </c>
      <c r="D95" s="81">
        <f t="shared" si="6"/>
        <v>195</v>
      </c>
      <c r="E95" s="62" t="s">
        <v>414</v>
      </c>
      <c r="F95" s="62" t="s">
        <v>433</v>
      </c>
      <c r="G95" s="57">
        <v>68</v>
      </c>
      <c r="H95" s="47">
        <v>57</v>
      </c>
      <c r="I95" s="47">
        <v>71</v>
      </c>
      <c r="J95" s="226">
        <v>0</v>
      </c>
      <c r="K95" s="47">
        <v>68</v>
      </c>
      <c r="L95" s="226">
        <v>0</v>
      </c>
      <c r="M95" s="5">
        <f t="shared" si="7"/>
        <v>71</v>
      </c>
      <c r="N95" s="2">
        <f>IF(M95&lt;75,"",VLOOKUP(M95,'[2]Tabelle1'!$J$16:$K$56,2,FALSE))</f>
      </c>
      <c r="P95" s="7"/>
    </row>
    <row r="96" spans="1:16" ht="12.75">
      <c r="A96" s="80">
        <f t="shared" si="4"/>
        <v>91</v>
      </c>
      <c r="B96" s="47">
        <f t="shared" si="5"/>
        <v>263</v>
      </c>
      <c r="C96" s="82" t="s">
        <v>4</v>
      </c>
      <c r="D96" s="81">
        <f t="shared" si="6"/>
        <v>196</v>
      </c>
      <c r="E96" s="62" t="s">
        <v>84</v>
      </c>
      <c r="F96" s="62" t="s">
        <v>37</v>
      </c>
      <c r="G96" s="57">
        <v>61</v>
      </c>
      <c r="H96" s="47">
        <v>70</v>
      </c>
      <c r="I96" s="47">
        <v>73</v>
      </c>
      <c r="J96" s="226">
        <v>0</v>
      </c>
      <c r="K96" s="226">
        <v>0</v>
      </c>
      <c r="L96" s="47">
        <v>59</v>
      </c>
      <c r="M96" s="5">
        <f t="shared" si="7"/>
        <v>73</v>
      </c>
      <c r="N96" s="2">
        <f>IF(M96&lt;75,"",VLOOKUP(M96,'[2]Tabelle1'!$J$16:$K$56,2,FALSE))</f>
      </c>
      <c r="P96" s="7"/>
    </row>
    <row r="97" spans="1:16" ht="12.75">
      <c r="A97" s="80">
        <f t="shared" si="4"/>
        <v>92</v>
      </c>
      <c r="B97" s="47">
        <f t="shared" si="5"/>
        <v>261</v>
      </c>
      <c r="C97" s="82" t="s">
        <v>4</v>
      </c>
      <c r="D97" s="81">
        <f t="shared" si="6"/>
        <v>198</v>
      </c>
      <c r="E97" s="62" t="s">
        <v>127</v>
      </c>
      <c r="F97" s="62" t="s">
        <v>124</v>
      </c>
      <c r="G97" s="57">
        <v>60</v>
      </c>
      <c r="H97" s="226">
        <v>0</v>
      </c>
      <c r="I97" s="230">
        <v>81</v>
      </c>
      <c r="J97" s="226">
        <v>0</v>
      </c>
      <c r="K97" s="47">
        <v>57</v>
      </c>
      <c r="L97" s="47">
        <v>63</v>
      </c>
      <c r="M97" s="5">
        <f t="shared" si="7"/>
        <v>81</v>
      </c>
      <c r="N97" s="2" t="str">
        <f>IF(M97&lt;75,"",VLOOKUP(M97,'[2]Tabelle1'!$J$16:$K$56,2,FALSE))</f>
        <v>Silber</v>
      </c>
      <c r="P97" s="7"/>
    </row>
    <row r="98" spans="1:16" ht="12.75">
      <c r="A98" s="80">
        <f t="shared" si="4"/>
        <v>93</v>
      </c>
      <c r="B98" s="47">
        <f t="shared" si="5"/>
        <v>258</v>
      </c>
      <c r="C98" s="82" t="s">
        <v>4</v>
      </c>
      <c r="D98" s="81">
        <f t="shared" si="6"/>
        <v>201</v>
      </c>
      <c r="E98" s="62" t="s">
        <v>129</v>
      </c>
      <c r="F98" s="62" t="s">
        <v>124</v>
      </c>
      <c r="G98" s="57">
        <v>49</v>
      </c>
      <c r="H98" s="226">
        <v>0</v>
      </c>
      <c r="I98" s="47">
        <v>52</v>
      </c>
      <c r="J98" s="47">
        <v>48</v>
      </c>
      <c r="K98" s="47">
        <v>52</v>
      </c>
      <c r="L98" s="47">
        <v>57</v>
      </c>
      <c r="M98" s="5">
        <f t="shared" si="7"/>
        <v>57</v>
      </c>
      <c r="N98" s="2">
        <f>IF(M98&lt;75,"",VLOOKUP(M98,'[2]Tabelle1'!$J$16:$K$56,2,FALSE))</f>
      </c>
      <c r="P98" s="7"/>
    </row>
    <row r="99" spans="1:16" ht="12.75">
      <c r="A99" s="80">
        <f t="shared" si="4"/>
        <v>94</v>
      </c>
      <c r="B99" s="47">
        <f t="shared" si="5"/>
        <v>255</v>
      </c>
      <c r="C99" s="82"/>
      <c r="D99" s="81">
        <f t="shared" si="6"/>
        <v>204</v>
      </c>
      <c r="E99" s="62" t="s">
        <v>299</v>
      </c>
      <c r="F99" s="62" t="s">
        <v>113</v>
      </c>
      <c r="G99" s="227">
        <v>0</v>
      </c>
      <c r="H99" s="47">
        <v>56</v>
      </c>
      <c r="I99" s="226">
        <v>0</v>
      </c>
      <c r="J99" s="47">
        <v>65</v>
      </c>
      <c r="K99" s="47">
        <v>65</v>
      </c>
      <c r="L99" s="47">
        <v>69</v>
      </c>
      <c r="M99" s="5">
        <f t="shared" si="7"/>
        <v>69</v>
      </c>
      <c r="N99" s="2">
        <f>IF(M99&lt;75,"",VLOOKUP(M99,'[2]Tabelle1'!$J$16:$K$56,2,FALSE))</f>
      </c>
      <c r="P99" s="7"/>
    </row>
    <row r="100" spans="1:16" ht="12.75">
      <c r="A100" s="80">
        <f t="shared" si="4"/>
        <v>94</v>
      </c>
      <c r="B100" s="47">
        <f t="shared" si="5"/>
        <v>255</v>
      </c>
      <c r="C100" s="82"/>
      <c r="D100" s="81">
        <f t="shared" si="6"/>
        <v>204</v>
      </c>
      <c r="E100" s="62" t="s">
        <v>154</v>
      </c>
      <c r="F100" s="62" t="s">
        <v>14</v>
      </c>
      <c r="G100" s="227">
        <v>0</v>
      </c>
      <c r="H100" s="47">
        <v>59</v>
      </c>
      <c r="I100" s="47">
        <v>70</v>
      </c>
      <c r="J100" s="226">
        <v>0</v>
      </c>
      <c r="K100" s="47">
        <v>68</v>
      </c>
      <c r="L100" s="47">
        <v>58</v>
      </c>
      <c r="M100" s="5">
        <f t="shared" si="7"/>
        <v>70</v>
      </c>
      <c r="N100" s="2">
        <f>IF(M100&lt;75,"",VLOOKUP(M100,'[2]Tabelle1'!$J$16:$K$56,2,FALSE))</f>
      </c>
      <c r="P100" s="7"/>
    </row>
    <row r="101" spans="1:16" ht="12.75">
      <c r="A101" s="80">
        <f t="shared" si="4"/>
        <v>96</v>
      </c>
      <c r="B101" s="47">
        <f t="shared" si="5"/>
        <v>254</v>
      </c>
      <c r="C101" s="82"/>
      <c r="D101" s="81">
        <f t="shared" si="6"/>
        <v>205</v>
      </c>
      <c r="E101" s="62" t="s">
        <v>346</v>
      </c>
      <c r="F101" s="62" t="s">
        <v>345</v>
      </c>
      <c r="G101" s="57">
        <v>60</v>
      </c>
      <c r="H101" s="47">
        <v>66</v>
      </c>
      <c r="I101" s="226">
        <v>0</v>
      </c>
      <c r="J101" s="226">
        <v>0</v>
      </c>
      <c r="K101" s="47">
        <v>66</v>
      </c>
      <c r="L101" s="47">
        <v>62</v>
      </c>
      <c r="M101" s="5">
        <f t="shared" si="7"/>
        <v>66</v>
      </c>
      <c r="N101" s="2">
        <f>IF(M101&lt;75,"",VLOOKUP(M101,'[2]Tabelle1'!$J$16:$K$56,2,FALSE))</f>
      </c>
      <c r="P101" s="7"/>
    </row>
    <row r="102" spans="1:16" ht="12.75">
      <c r="A102" s="80">
        <f t="shared" si="4"/>
        <v>97</v>
      </c>
      <c r="B102" s="47">
        <f t="shared" si="5"/>
        <v>253</v>
      </c>
      <c r="C102" s="82" t="s">
        <v>4</v>
      </c>
      <c r="D102" s="81">
        <f t="shared" si="6"/>
        <v>206</v>
      </c>
      <c r="E102" s="62" t="s">
        <v>420</v>
      </c>
      <c r="F102" s="62" t="s">
        <v>9</v>
      </c>
      <c r="G102" s="57">
        <v>41</v>
      </c>
      <c r="H102" s="47">
        <v>39</v>
      </c>
      <c r="I102" s="47">
        <v>46</v>
      </c>
      <c r="J102" s="47">
        <v>38</v>
      </c>
      <c r="K102" s="47">
        <v>44</v>
      </c>
      <c r="L102" s="47">
        <v>45</v>
      </c>
      <c r="M102" s="5">
        <f t="shared" si="7"/>
        <v>46</v>
      </c>
      <c r="N102" s="2">
        <f>IF(M102&lt;75,"",VLOOKUP(M102,'[2]Tabelle1'!$J$16:$K$56,2,FALSE))</f>
      </c>
      <c r="P102" s="7"/>
    </row>
    <row r="103" spans="1:16" ht="12.75">
      <c r="A103" s="59">
        <f t="shared" si="4"/>
        <v>98</v>
      </c>
      <c r="B103" s="46">
        <f t="shared" si="5"/>
        <v>252</v>
      </c>
      <c r="C103" s="60" t="s">
        <v>4</v>
      </c>
      <c r="D103" s="61">
        <f t="shared" si="6"/>
        <v>207</v>
      </c>
      <c r="E103" s="62" t="s">
        <v>169</v>
      </c>
      <c r="F103" s="62" t="s">
        <v>345</v>
      </c>
      <c r="G103" s="57">
        <v>72</v>
      </c>
      <c r="H103" s="47">
        <v>52</v>
      </c>
      <c r="I103" s="47">
        <v>63</v>
      </c>
      <c r="J103" s="226">
        <v>0</v>
      </c>
      <c r="K103" s="47">
        <v>65</v>
      </c>
      <c r="L103" s="226">
        <v>0</v>
      </c>
      <c r="M103" s="5">
        <f t="shared" si="7"/>
        <v>72</v>
      </c>
      <c r="N103" s="2">
        <f>IF(M103&lt;75,"",VLOOKUP(M103,'[2]Tabelle1'!$J$16:$K$56,2,FALSE))</f>
      </c>
      <c r="P103" s="7"/>
    </row>
    <row r="104" spans="1:16" ht="12.75">
      <c r="A104" s="80">
        <f t="shared" si="4"/>
        <v>98</v>
      </c>
      <c r="B104" s="47">
        <f t="shared" si="5"/>
        <v>252</v>
      </c>
      <c r="C104" s="82" t="s">
        <v>4</v>
      </c>
      <c r="D104" s="81">
        <f t="shared" si="6"/>
        <v>207</v>
      </c>
      <c r="E104" s="62" t="s">
        <v>111</v>
      </c>
      <c r="F104" s="62" t="s">
        <v>113</v>
      </c>
      <c r="G104" s="57">
        <v>62</v>
      </c>
      <c r="H104" s="47">
        <v>51</v>
      </c>
      <c r="I104" s="47">
        <v>55</v>
      </c>
      <c r="J104" s="47">
        <v>32</v>
      </c>
      <c r="K104" s="47">
        <v>52</v>
      </c>
      <c r="L104" s="226">
        <v>0</v>
      </c>
      <c r="M104" s="5">
        <f t="shared" si="7"/>
        <v>62</v>
      </c>
      <c r="N104" s="2">
        <f>IF(M104&lt;75,"",VLOOKUP(M104,'[2]Tabelle1'!$J$16:$K$56,2,FALSE))</f>
      </c>
      <c r="P104" s="7"/>
    </row>
    <row r="105" spans="1:16" ht="12.75">
      <c r="A105" s="59">
        <f t="shared" si="4"/>
        <v>100</v>
      </c>
      <c r="B105" s="46">
        <f t="shared" si="5"/>
        <v>249</v>
      </c>
      <c r="C105" s="60" t="s">
        <v>4</v>
      </c>
      <c r="D105" s="61">
        <f t="shared" si="6"/>
        <v>210</v>
      </c>
      <c r="E105" s="62" t="s">
        <v>195</v>
      </c>
      <c r="F105" s="62" t="s">
        <v>11</v>
      </c>
      <c r="G105" s="227">
        <v>0</v>
      </c>
      <c r="H105" s="47">
        <v>54</v>
      </c>
      <c r="I105" s="47">
        <v>52</v>
      </c>
      <c r="J105" s="47">
        <v>44</v>
      </c>
      <c r="K105" s="47">
        <v>52</v>
      </c>
      <c r="L105" s="47">
        <v>47</v>
      </c>
      <c r="M105" s="5">
        <f t="shared" si="7"/>
        <v>54</v>
      </c>
      <c r="N105" s="2">
        <f>IF(M105&lt;75,"",VLOOKUP(M105,'[2]Tabelle1'!$J$16:$K$56,2,FALSE))</f>
      </c>
      <c r="P105" s="7"/>
    </row>
    <row r="106" spans="1:16" ht="12.75">
      <c r="A106" s="59">
        <f t="shared" si="4"/>
        <v>101</v>
      </c>
      <c r="B106" s="46">
        <f t="shared" si="5"/>
        <v>240</v>
      </c>
      <c r="C106" s="60"/>
      <c r="D106" s="61">
        <f t="shared" si="6"/>
        <v>219</v>
      </c>
      <c r="E106" s="62" t="s">
        <v>184</v>
      </c>
      <c r="F106" s="62" t="s">
        <v>345</v>
      </c>
      <c r="G106" s="57">
        <v>71</v>
      </c>
      <c r="H106" s="226">
        <v>0</v>
      </c>
      <c r="I106" s="47">
        <v>56</v>
      </c>
      <c r="J106" s="47">
        <v>55</v>
      </c>
      <c r="K106" s="226">
        <v>0</v>
      </c>
      <c r="L106" s="47">
        <v>58</v>
      </c>
      <c r="M106" s="5">
        <f t="shared" si="7"/>
        <v>71</v>
      </c>
      <c r="N106" s="2">
        <f>IF(M106&lt;75,"",VLOOKUP(M106,'[2]Tabelle1'!$J$16:$K$56,2,FALSE))</f>
      </c>
      <c r="P106" s="7"/>
    </row>
    <row r="107" spans="1:16" ht="12.75">
      <c r="A107" s="80">
        <f t="shared" si="4"/>
        <v>101</v>
      </c>
      <c r="B107" s="47">
        <f t="shared" si="5"/>
        <v>240</v>
      </c>
      <c r="C107" s="82" t="s">
        <v>4</v>
      </c>
      <c r="D107" s="81">
        <f t="shared" si="6"/>
        <v>219</v>
      </c>
      <c r="E107" s="62" t="s">
        <v>205</v>
      </c>
      <c r="F107" s="62" t="s">
        <v>206</v>
      </c>
      <c r="G107" s="57">
        <v>55</v>
      </c>
      <c r="H107" s="47">
        <v>42</v>
      </c>
      <c r="I107" s="226">
        <v>0</v>
      </c>
      <c r="J107" s="47">
        <v>44</v>
      </c>
      <c r="K107" s="47">
        <v>46</v>
      </c>
      <c r="L107" s="47">
        <v>53</v>
      </c>
      <c r="M107" s="5">
        <f t="shared" si="7"/>
        <v>55</v>
      </c>
      <c r="N107" s="2">
        <f>IF(M107&lt;75,"",VLOOKUP(M107,'[2]Tabelle1'!$J$16:$K$56,2,FALSE))</f>
      </c>
      <c r="P107" s="7"/>
    </row>
    <row r="108" spans="1:16" ht="12.75">
      <c r="A108" s="80">
        <f t="shared" si="4"/>
        <v>103</v>
      </c>
      <c r="B108" s="47">
        <f t="shared" si="5"/>
        <v>238</v>
      </c>
      <c r="C108" s="82" t="s">
        <v>4</v>
      </c>
      <c r="D108" s="81">
        <f t="shared" si="6"/>
        <v>221</v>
      </c>
      <c r="E108" s="62" t="s">
        <v>216</v>
      </c>
      <c r="F108" s="62" t="s">
        <v>217</v>
      </c>
      <c r="G108" s="57">
        <v>54</v>
      </c>
      <c r="H108" s="47">
        <v>50</v>
      </c>
      <c r="I108" s="47">
        <v>38</v>
      </c>
      <c r="J108" s="226">
        <v>0</v>
      </c>
      <c r="K108" s="47">
        <v>50</v>
      </c>
      <c r="L108" s="47">
        <v>46</v>
      </c>
      <c r="M108" s="5">
        <f t="shared" si="7"/>
        <v>54</v>
      </c>
      <c r="N108" s="2">
        <f>IF(M108&lt;75,"",VLOOKUP(M108,'[2]Tabelle1'!$J$16:$K$56,2,FALSE))</f>
      </c>
      <c r="P108" s="7"/>
    </row>
    <row r="109" spans="1:16" ht="12.75">
      <c r="A109" s="80">
        <f t="shared" si="4"/>
        <v>103</v>
      </c>
      <c r="B109" s="47">
        <f t="shared" si="5"/>
        <v>238</v>
      </c>
      <c r="C109" s="82" t="s">
        <v>4</v>
      </c>
      <c r="D109" s="81">
        <f t="shared" si="6"/>
        <v>221</v>
      </c>
      <c r="E109" s="62" t="s">
        <v>212</v>
      </c>
      <c r="F109" s="62" t="s">
        <v>217</v>
      </c>
      <c r="G109" s="57">
        <v>52</v>
      </c>
      <c r="H109" s="47">
        <v>40</v>
      </c>
      <c r="I109" s="226">
        <v>0</v>
      </c>
      <c r="J109" s="47">
        <v>52</v>
      </c>
      <c r="K109" s="47">
        <v>51</v>
      </c>
      <c r="L109" s="47">
        <v>43</v>
      </c>
      <c r="M109" s="15">
        <f t="shared" si="7"/>
        <v>52</v>
      </c>
      <c r="N109" s="17">
        <f>IF(M109&lt;75,"",VLOOKUP(M109,'[2]Tabelle1'!$J$16:$K$56,2,FALSE))</f>
      </c>
      <c r="P109" s="7"/>
    </row>
    <row r="110" spans="1:16" ht="12.75">
      <c r="A110" s="80">
        <f t="shared" si="4"/>
        <v>105</v>
      </c>
      <c r="B110" s="47">
        <f t="shared" si="5"/>
        <v>236</v>
      </c>
      <c r="C110" s="82" t="s">
        <v>4</v>
      </c>
      <c r="D110" s="81">
        <f t="shared" si="6"/>
        <v>223</v>
      </c>
      <c r="E110" s="62" t="s">
        <v>157</v>
      </c>
      <c r="F110" s="62" t="s">
        <v>14</v>
      </c>
      <c r="G110" s="57">
        <v>42</v>
      </c>
      <c r="H110" s="226">
        <v>0</v>
      </c>
      <c r="I110" s="47">
        <v>50</v>
      </c>
      <c r="J110" s="47">
        <v>43</v>
      </c>
      <c r="K110" s="47">
        <v>49</v>
      </c>
      <c r="L110" s="47">
        <v>52</v>
      </c>
      <c r="M110" s="5">
        <f t="shared" si="7"/>
        <v>52</v>
      </c>
      <c r="N110" s="2">
        <f>IF(M110&lt;75,"",VLOOKUP(M110,'[2]Tabelle1'!$J$16:$K$56,2,FALSE))</f>
      </c>
      <c r="P110" s="7"/>
    </row>
    <row r="111" spans="1:16" ht="12.75">
      <c r="A111" s="80">
        <f t="shared" si="4"/>
        <v>105</v>
      </c>
      <c r="B111" s="47">
        <f t="shared" si="5"/>
        <v>236</v>
      </c>
      <c r="C111" s="82" t="s">
        <v>4</v>
      </c>
      <c r="D111" s="81">
        <f t="shared" si="6"/>
        <v>223</v>
      </c>
      <c r="E111" s="62" t="s">
        <v>237</v>
      </c>
      <c r="F111" s="62" t="s">
        <v>341</v>
      </c>
      <c r="G111" s="57">
        <v>59</v>
      </c>
      <c r="H111" s="226">
        <v>0</v>
      </c>
      <c r="I111" s="226">
        <v>0</v>
      </c>
      <c r="J111" s="47">
        <v>56</v>
      </c>
      <c r="K111" s="47">
        <v>66</v>
      </c>
      <c r="L111" s="47">
        <v>55</v>
      </c>
      <c r="M111" s="5">
        <f t="shared" si="7"/>
        <v>66</v>
      </c>
      <c r="N111" s="2">
        <f>IF(M111&lt;75,"",VLOOKUP(M111,'[2]Tabelle1'!$J$16:$K$56,2,FALSE))</f>
      </c>
      <c r="P111" s="7"/>
    </row>
    <row r="112" spans="1:16" ht="12.75">
      <c r="A112" s="59">
        <f t="shared" si="4"/>
        <v>107</v>
      </c>
      <c r="B112" s="46">
        <f t="shared" si="5"/>
        <v>235</v>
      </c>
      <c r="C112" s="60"/>
      <c r="D112" s="61">
        <f t="shared" si="6"/>
        <v>224</v>
      </c>
      <c r="E112" s="62" t="s">
        <v>194</v>
      </c>
      <c r="F112" s="62" t="s">
        <v>11</v>
      </c>
      <c r="G112" s="227">
        <v>0</v>
      </c>
      <c r="H112" s="47">
        <v>47</v>
      </c>
      <c r="I112" s="47">
        <v>42</v>
      </c>
      <c r="J112" s="47">
        <v>42</v>
      </c>
      <c r="K112" s="47">
        <v>45</v>
      </c>
      <c r="L112" s="47">
        <v>59</v>
      </c>
      <c r="M112" s="5">
        <f t="shared" si="7"/>
        <v>59</v>
      </c>
      <c r="N112" s="2">
        <f>IF(M112&lt;75,"",VLOOKUP(M112,'[2]Tabelle1'!$J$16:$K$56,2,FALSE))</f>
      </c>
      <c r="P112" s="7"/>
    </row>
    <row r="113" spans="1:16" ht="12.75">
      <c r="A113" s="59">
        <f t="shared" si="4"/>
        <v>108</v>
      </c>
      <c r="B113" s="46">
        <f t="shared" si="5"/>
        <v>233</v>
      </c>
      <c r="C113" s="60" t="s">
        <v>4</v>
      </c>
      <c r="D113" s="61">
        <f t="shared" si="6"/>
        <v>226</v>
      </c>
      <c r="E113" s="62" t="s">
        <v>48</v>
      </c>
      <c r="F113" s="62" t="s">
        <v>27</v>
      </c>
      <c r="G113" s="57">
        <v>38</v>
      </c>
      <c r="H113" s="47">
        <v>57</v>
      </c>
      <c r="I113" s="47">
        <v>43</v>
      </c>
      <c r="J113" s="226">
        <v>0</v>
      </c>
      <c r="K113" s="47">
        <v>56</v>
      </c>
      <c r="L113" s="47">
        <v>39</v>
      </c>
      <c r="M113" s="5">
        <f t="shared" si="7"/>
        <v>57</v>
      </c>
      <c r="N113" s="2">
        <f>IF(M113&lt;75,"",VLOOKUP(M113,'[2]Tabelle1'!$J$16:$K$56,2,FALSE))</f>
      </c>
      <c r="P113" s="7"/>
    </row>
    <row r="114" spans="1:16" ht="12.75">
      <c r="A114" s="59">
        <f t="shared" si="4"/>
        <v>108</v>
      </c>
      <c r="B114" s="46">
        <f t="shared" si="5"/>
        <v>233</v>
      </c>
      <c r="C114" s="60" t="s">
        <v>4</v>
      </c>
      <c r="D114" s="61">
        <f t="shared" si="6"/>
        <v>226</v>
      </c>
      <c r="E114" s="62" t="s">
        <v>51</v>
      </c>
      <c r="F114" s="62" t="s">
        <v>9</v>
      </c>
      <c r="G114" s="57">
        <v>40</v>
      </c>
      <c r="H114" s="47">
        <v>47</v>
      </c>
      <c r="I114" s="47">
        <v>60</v>
      </c>
      <c r="J114" s="47">
        <v>40</v>
      </c>
      <c r="K114" s="226">
        <v>0</v>
      </c>
      <c r="L114" s="47">
        <v>46</v>
      </c>
      <c r="M114" s="5">
        <f t="shared" si="7"/>
        <v>60</v>
      </c>
      <c r="N114" s="2">
        <f>IF(M114&lt;75,"",VLOOKUP(M114,'[2]Tabelle1'!$J$16:$K$56,2,FALSE))</f>
      </c>
      <c r="P114" s="7"/>
    </row>
    <row r="115" spans="1:16" ht="12.75">
      <c r="A115" s="59">
        <f t="shared" si="4"/>
        <v>110</v>
      </c>
      <c r="B115" s="46">
        <f t="shared" si="5"/>
        <v>228</v>
      </c>
      <c r="C115" s="60" t="s">
        <v>4</v>
      </c>
      <c r="D115" s="61">
        <f t="shared" si="6"/>
        <v>231</v>
      </c>
      <c r="E115" s="62" t="s">
        <v>170</v>
      </c>
      <c r="F115" s="62" t="s">
        <v>345</v>
      </c>
      <c r="G115" s="227">
        <v>0</v>
      </c>
      <c r="H115" s="47">
        <v>49</v>
      </c>
      <c r="I115" s="47">
        <v>69</v>
      </c>
      <c r="J115" s="47">
        <v>52</v>
      </c>
      <c r="K115" s="226">
        <v>0</v>
      </c>
      <c r="L115" s="47">
        <v>58</v>
      </c>
      <c r="M115" s="5">
        <f t="shared" si="7"/>
        <v>69</v>
      </c>
      <c r="N115" s="2">
        <f>IF(M115&lt;75,"",VLOOKUP(M115,'[2]Tabelle1'!$J$16:$K$56,2,FALSE))</f>
      </c>
      <c r="P115" s="7"/>
    </row>
    <row r="116" spans="1:16" ht="12.75">
      <c r="A116" s="80">
        <f t="shared" si="4"/>
        <v>111</v>
      </c>
      <c r="B116" s="47">
        <f t="shared" si="5"/>
        <v>225</v>
      </c>
      <c r="C116" s="82" t="s">
        <v>4</v>
      </c>
      <c r="D116" s="81">
        <f t="shared" si="6"/>
        <v>234</v>
      </c>
      <c r="E116" s="62" t="s">
        <v>147</v>
      </c>
      <c r="F116" s="62" t="s">
        <v>124</v>
      </c>
      <c r="G116" s="57">
        <v>56</v>
      </c>
      <c r="H116" s="47">
        <v>57</v>
      </c>
      <c r="I116" s="226">
        <v>0</v>
      </c>
      <c r="J116" s="47">
        <v>54</v>
      </c>
      <c r="K116" s="226">
        <v>0</v>
      </c>
      <c r="L116" s="47">
        <v>58</v>
      </c>
      <c r="M116" s="5">
        <f t="shared" si="7"/>
        <v>58</v>
      </c>
      <c r="N116" s="2">
        <f>IF(M116&lt;75,"",VLOOKUP(M116,'[2]Tabelle1'!$J$16:$K$56,2,FALSE))</f>
      </c>
      <c r="P116" s="7"/>
    </row>
    <row r="117" spans="1:16" ht="12.75">
      <c r="A117" s="80">
        <f t="shared" si="4"/>
        <v>112</v>
      </c>
      <c r="B117" s="47">
        <f t="shared" si="5"/>
        <v>224</v>
      </c>
      <c r="C117" s="82"/>
      <c r="D117" s="81">
        <f t="shared" si="6"/>
        <v>235</v>
      </c>
      <c r="E117" s="62" t="s">
        <v>130</v>
      </c>
      <c r="F117" s="62" t="s">
        <v>124</v>
      </c>
      <c r="G117" s="57">
        <v>45</v>
      </c>
      <c r="H117" s="47">
        <v>40</v>
      </c>
      <c r="I117" s="47">
        <v>53</v>
      </c>
      <c r="J117" s="47">
        <v>41</v>
      </c>
      <c r="K117" s="226">
        <v>0</v>
      </c>
      <c r="L117" s="47">
        <v>45</v>
      </c>
      <c r="M117" s="5">
        <f t="shared" si="7"/>
        <v>53</v>
      </c>
      <c r="N117" s="2">
        <f>IF(M117&lt;75,"",VLOOKUP(M117,'[2]Tabelle1'!$J$16:$K$56,2,FALSE))</f>
      </c>
      <c r="P117" s="7"/>
    </row>
    <row r="118" spans="1:16" ht="12.75">
      <c r="A118" s="59">
        <f t="shared" si="4"/>
        <v>113</v>
      </c>
      <c r="B118" s="46">
        <f t="shared" si="5"/>
        <v>223</v>
      </c>
      <c r="C118" s="60" t="s">
        <v>4</v>
      </c>
      <c r="D118" s="61">
        <f t="shared" si="6"/>
        <v>236</v>
      </c>
      <c r="E118" s="62" t="s">
        <v>340</v>
      </c>
      <c r="F118" s="62" t="s">
        <v>341</v>
      </c>
      <c r="G118" s="57">
        <v>56</v>
      </c>
      <c r="H118" s="47">
        <v>60</v>
      </c>
      <c r="I118" s="47">
        <v>51</v>
      </c>
      <c r="J118" s="47">
        <v>56</v>
      </c>
      <c r="K118" s="226">
        <v>0</v>
      </c>
      <c r="L118" s="226">
        <v>0</v>
      </c>
      <c r="M118" s="5">
        <f t="shared" si="7"/>
        <v>60</v>
      </c>
      <c r="N118" s="2">
        <f>IF(M118&lt;75,"",VLOOKUP(M118,'[2]Tabelle1'!$J$16:$K$56,2,FALSE))</f>
      </c>
      <c r="P118" s="7"/>
    </row>
    <row r="119" spans="1:16" ht="12.75">
      <c r="A119" s="59">
        <f t="shared" si="4"/>
        <v>114</v>
      </c>
      <c r="B119" s="46">
        <f t="shared" si="5"/>
        <v>221</v>
      </c>
      <c r="C119" s="60" t="s">
        <v>4</v>
      </c>
      <c r="D119" s="61">
        <f t="shared" si="6"/>
        <v>238</v>
      </c>
      <c r="E119" s="62" t="s">
        <v>339</v>
      </c>
      <c r="F119" s="62" t="s">
        <v>124</v>
      </c>
      <c r="G119" s="227">
        <v>0</v>
      </c>
      <c r="H119" s="47">
        <v>57</v>
      </c>
      <c r="I119" s="226">
        <v>0</v>
      </c>
      <c r="J119" s="47">
        <v>53</v>
      </c>
      <c r="K119" s="47">
        <v>53</v>
      </c>
      <c r="L119" s="47">
        <v>58</v>
      </c>
      <c r="M119" s="5">
        <f t="shared" si="7"/>
        <v>58</v>
      </c>
      <c r="N119" s="2">
        <f>IF(M119&lt;75,"",VLOOKUP(M119,'[2]Tabelle1'!$J$16:$K$56,2,FALSE))</f>
      </c>
      <c r="P119" s="7"/>
    </row>
    <row r="120" spans="1:16" ht="12.75">
      <c r="A120" s="59">
        <f t="shared" si="4"/>
        <v>114</v>
      </c>
      <c r="B120" s="46">
        <f t="shared" si="5"/>
        <v>221</v>
      </c>
      <c r="C120" s="60" t="s">
        <v>4</v>
      </c>
      <c r="D120" s="61">
        <f t="shared" si="6"/>
        <v>238</v>
      </c>
      <c r="E120" s="62" t="s">
        <v>65</v>
      </c>
      <c r="F120" s="62" t="s">
        <v>36</v>
      </c>
      <c r="G120" s="227">
        <v>0</v>
      </c>
      <c r="H120" s="47">
        <v>54</v>
      </c>
      <c r="I120" s="226">
        <v>0</v>
      </c>
      <c r="J120" s="47">
        <v>54</v>
      </c>
      <c r="K120" s="47">
        <v>62</v>
      </c>
      <c r="L120" s="47">
        <v>51</v>
      </c>
      <c r="M120" s="5">
        <f t="shared" si="7"/>
        <v>62</v>
      </c>
      <c r="N120" s="2">
        <f>IF(M120&lt;75,"",VLOOKUP(M120,'[2]Tabelle1'!$J$16:$K$56,2,FALSE))</f>
      </c>
      <c r="P120" s="7"/>
    </row>
    <row r="121" spans="1:16" ht="12.75">
      <c r="A121" s="59">
        <f t="shared" si="4"/>
        <v>116</v>
      </c>
      <c r="B121" s="46">
        <f t="shared" si="5"/>
        <v>219</v>
      </c>
      <c r="C121" s="60" t="s">
        <v>4</v>
      </c>
      <c r="D121" s="61">
        <f t="shared" si="6"/>
        <v>240</v>
      </c>
      <c r="E121" s="62" t="s">
        <v>334</v>
      </c>
      <c r="F121" s="62" t="s">
        <v>11</v>
      </c>
      <c r="G121" s="57">
        <v>56</v>
      </c>
      <c r="H121" s="47">
        <v>0</v>
      </c>
      <c r="I121" s="47">
        <v>49</v>
      </c>
      <c r="J121" s="226">
        <v>0</v>
      </c>
      <c r="K121" s="47">
        <v>59</v>
      </c>
      <c r="L121" s="47">
        <v>55</v>
      </c>
      <c r="M121" s="5">
        <f t="shared" si="7"/>
        <v>59</v>
      </c>
      <c r="N121" s="2">
        <f>IF(M121&lt;75,"",VLOOKUP(M121,'[2]Tabelle1'!$J$16:$K$56,2,FALSE))</f>
      </c>
      <c r="P121" s="7"/>
    </row>
    <row r="122" spans="1:16" ht="12.75">
      <c r="A122" s="80">
        <f t="shared" si="4"/>
        <v>117</v>
      </c>
      <c r="B122" s="47">
        <f t="shared" si="5"/>
        <v>213</v>
      </c>
      <c r="C122" s="82" t="s">
        <v>4</v>
      </c>
      <c r="D122" s="81">
        <f t="shared" si="6"/>
        <v>246</v>
      </c>
      <c r="E122" s="62" t="s">
        <v>56</v>
      </c>
      <c r="F122" s="62" t="s">
        <v>9</v>
      </c>
      <c r="G122" s="57">
        <v>50</v>
      </c>
      <c r="H122" s="47">
        <v>61</v>
      </c>
      <c r="I122" s="226">
        <v>0</v>
      </c>
      <c r="J122" s="47">
        <v>54</v>
      </c>
      <c r="K122" s="47">
        <v>48</v>
      </c>
      <c r="L122" s="226">
        <v>0</v>
      </c>
      <c r="M122" s="5">
        <f t="shared" si="7"/>
        <v>61</v>
      </c>
      <c r="N122" s="2">
        <f>IF(M122&lt;75,"",VLOOKUP(M122,'[2]Tabelle1'!$J$16:$K$56,2,FALSE))</f>
      </c>
      <c r="P122" s="7"/>
    </row>
    <row r="123" spans="1:16" ht="12.75">
      <c r="A123" s="80">
        <f t="shared" si="4"/>
        <v>118</v>
      </c>
      <c r="B123" s="47">
        <f t="shared" si="5"/>
        <v>212</v>
      </c>
      <c r="C123" s="82" t="s">
        <v>4</v>
      </c>
      <c r="D123" s="81">
        <f t="shared" si="6"/>
        <v>247</v>
      </c>
      <c r="E123" s="62" t="s">
        <v>314</v>
      </c>
      <c r="F123" s="62" t="s">
        <v>280</v>
      </c>
      <c r="G123" s="57">
        <v>57</v>
      </c>
      <c r="H123" s="47">
        <v>55</v>
      </c>
      <c r="I123" s="47">
        <v>47</v>
      </c>
      <c r="J123" s="226">
        <v>0</v>
      </c>
      <c r="K123" s="47">
        <v>53</v>
      </c>
      <c r="L123" s="226">
        <v>0</v>
      </c>
      <c r="M123" s="5">
        <f t="shared" si="7"/>
        <v>57</v>
      </c>
      <c r="N123" s="2">
        <f>IF(M123&lt;75,"",VLOOKUP(M123,'[2]Tabelle1'!$J$16:$K$56,2,FALSE))</f>
      </c>
      <c r="P123" s="7"/>
    </row>
    <row r="124" spans="1:16" ht="12.75">
      <c r="A124" s="80">
        <f t="shared" si="4"/>
        <v>119</v>
      </c>
      <c r="B124" s="47">
        <f t="shared" si="5"/>
        <v>210</v>
      </c>
      <c r="C124" s="82" t="s">
        <v>4</v>
      </c>
      <c r="D124" s="81">
        <f t="shared" si="6"/>
        <v>249</v>
      </c>
      <c r="E124" s="62" t="s">
        <v>119</v>
      </c>
      <c r="F124" s="62" t="s">
        <v>10</v>
      </c>
      <c r="G124" s="57">
        <v>41</v>
      </c>
      <c r="H124" s="47">
        <v>40</v>
      </c>
      <c r="I124" s="226">
        <v>0</v>
      </c>
      <c r="J124" s="47">
        <v>30</v>
      </c>
      <c r="K124" s="47">
        <v>46</v>
      </c>
      <c r="L124" s="47">
        <v>53</v>
      </c>
      <c r="M124" s="5">
        <f t="shared" si="7"/>
        <v>53</v>
      </c>
      <c r="N124" s="2">
        <f>IF(M124&lt;75,"",VLOOKUP(M124,'[2]Tabelle1'!$J$16:$K$56,2,FALSE))</f>
      </c>
      <c r="P124" s="7"/>
    </row>
    <row r="125" spans="1:16" ht="12.75">
      <c r="A125" s="59">
        <f t="shared" si="4"/>
        <v>120</v>
      </c>
      <c r="B125" s="46">
        <f t="shared" si="5"/>
        <v>209</v>
      </c>
      <c r="C125" s="60" t="s">
        <v>4</v>
      </c>
      <c r="D125" s="61">
        <f t="shared" si="6"/>
        <v>250</v>
      </c>
      <c r="E125" s="62" t="s">
        <v>233</v>
      </c>
      <c r="F125" s="62" t="s">
        <v>341</v>
      </c>
      <c r="G125" s="57">
        <v>46</v>
      </c>
      <c r="H125" s="47">
        <v>46</v>
      </c>
      <c r="I125" s="47">
        <v>60</v>
      </c>
      <c r="J125" s="226">
        <v>0</v>
      </c>
      <c r="K125" s="226">
        <v>0</v>
      </c>
      <c r="L125" s="47">
        <v>57</v>
      </c>
      <c r="M125" s="5">
        <f t="shared" si="7"/>
        <v>60</v>
      </c>
      <c r="N125" s="2">
        <f>IF(M125&lt;75,"",VLOOKUP(M125,'[2]Tabelle1'!$J$16:$K$56,2,FALSE))</f>
      </c>
      <c r="P125" s="7"/>
    </row>
    <row r="126" spans="1:16" ht="12.75">
      <c r="A126" s="59">
        <f t="shared" si="4"/>
        <v>121</v>
      </c>
      <c r="B126" s="46">
        <f t="shared" si="5"/>
        <v>203</v>
      </c>
      <c r="C126" s="60"/>
      <c r="D126" s="61">
        <f t="shared" si="6"/>
        <v>256</v>
      </c>
      <c r="E126" s="62" t="s">
        <v>305</v>
      </c>
      <c r="F126" s="62" t="s">
        <v>113</v>
      </c>
      <c r="G126" s="57">
        <v>49</v>
      </c>
      <c r="H126" s="47">
        <v>53</v>
      </c>
      <c r="I126" s="47">
        <v>48</v>
      </c>
      <c r="J126" s="226">
        <v>0</v>
      </c>
      <c r="K126" s="226">
        <v>0</v>
      </c>
      <c r="L126" s="47">
        <v>53</v>
      </c>
      <c r="M126" s="5">
        <f t="shared" si="7"/>
        <v>53</v>
      </c>
      <c r="N126" s="2">
        <f>IF(M126&lt;75,"",VLOOKUP(M126,'[2]Tabelle1'!$J$16:$K$56,2,FALSE))</f>
      </c>
      <c r="P126" s="7"/>
    </row>
    <row r="127" spans="1:16" ht="12.75">
      <c r="A127" s="59">
        <f t="shared" si="4"/>
        <v>122</v>
      </c>
      <c r="B127" s="46">
        <f t="shared" si="5"/>
        <v>184</v>
      </c>
      <c r="C127" s="60"/>
      <c r="D127" s="61">
        <f t="shared" si="6"/>
        <v>275</v>
      </c>
      <c r="E127" s="62" t="s">
        <v>183</v>
      </c>
      <c r="F127" s="62" t="s">
        <v>345</v>
      </c>
      <c r="G127" s="57">
        <v>55</v>
      </c>
      <c r="H127" s="226">
        <v>0</v>
      </c>
      <c r="I127" s="226">
        <v>0</v>
      </c>
      <c r="J127" s="47">
        <v>70</v>
      </c>
      <c r="K127" s="47">
        <v>59</v>
      </c>
      <c r="L127" s="226">
        <v>0</v>
      </c>
      <c r="M127" s="5">
        <f t="shared" si="7"/>
        <v>70</v>
      </c>
      <c r="N127" s="2">
        <f>IF(M127&lt;75,"",VLOOKUP(M127,'[2]Tabelle1'!$J$16:$K$56,2,FALSE))</f>
      </c>
      <c r="P127" s="7"/>
    </row>
    <row r="128" spans="1:16" ht="12.75">
      <c r="A128" s="59">
        <f t="shared" si="4"/>
        <v>123</v>
      </c>
      <c r="B128" s="46">
        <f t="shared" si="5"/>
        <v>181</v>
      </c>
      <c r="C128" s="60" t="s">
        <v>4</v>
      </c>
      <c r="D128" s="61">
        <f t="shared" si="6"/>
        <v>278</v>
      </c>
      <c r="E128" s="62" t="s">
        <v>440</v>
      </c>
      <c r="F128" s="62" t="s">
        <v>11</v>
      </c>
      <c r="G128" s="57">
        <v>70</v>
      </c>
      <c r="H128" s="47">
        <v>63</v>
      </c>
      <c r="I128" s="226">
        <v>0</v>
      </c>
      <c r="J128" s="226">
        <v>0</v>
      </c>
      <c r="K128" s="47">
        <v>48</v>
      </c>
      <c r="L128" s="226">
        <v>0</v>
      </c>
      <c r="M128" s="5">
        <f t="shared" si="7"/>
        <v>70</v>
      </c>
      <c r="N128" s="2">
        <f>IF(M128&lt;75,"",VLOOKUP(M128,'[2]Tabelle1'!$J$16:$K$56,2,FALSE))</f>
      </c>
      <c r="P128" s="7"/>
    </row>
    <row r="129" spans="1:16" ht="12.75">
      <c r="A129" s="80">
        <f t="shared" si="4"/>
        <v>124</v>
      </c>
      <c r="B129" s="47">
        <f t="shared" si="5"/>
        <v>178</v>
      </c>
      <c r="C129" s="82" t="s">
        <v>4</v>
      </c>
      <c r="D129" s="81">
        <f t="shared" si="6"/>
        <v>281</v>
      </c>
      <c r="E129" s="62" t="s">
        <v>87</v>
      </c>
      <c r="F129" s="62" t="s">
        <v>206</v>
      </c>
      <c r="G129" s="227">
        <v>0</v>
      </c>
      <c r="H129" s="226">
        <v>0</v>
      </c>
      <c r="I129" s="47">
        <v>57</v>
      </c>
      <c r="J129" s="226">
        <v>0</v>
      </c>
      <c r="K129" s="47">
        <v>56</v>
      </c>
      <c r="L129" s="47">
        <v>65</v>
      </c>
      <c r="M129" s="5">
        <f t="shared" si="7"/>
        <v>65</v>
      </c>
      <c r="N129" s="2">
        <f>IF(M129&lt;75,"",VLOOKUP(M129,'[2]Tabelle1'!$J$16:$K$56,2,FALSE))</f>
      </c>
      <c r="P129" s="7"/>
    </row>
    <row r="130" spans="1:16" ht="12.75">
      <c r="A130" s="80">
        <f t="shared" si="4"/>
        <v>125</v>
      </c>
      <c r="B130" s="47">
        <f t="shared" si="5"/>
        <v>177</v>
      </c>
      <c r="C130" s="82" t="s">
        <v>4</v>
      </c>
      <c r="D130" s="81">
        <f t="shared" si="6"/>
        <v>282</v>
      </c>
      <c r="E130" s="62" t="s">
        <v>31</v>
      </c>
      <c r="F130" s="62" t="s">
        <v>26</v>
      </c>
      <c r="G130" s="57">
        <v>64</v>
      </c>
      <c r="H130" s="47">
        <v>57</v>
      </c>
      <c r="I130" s="226">
        <v>0</v>
      </c>
      <c r="J130" s="226">
        <v>0</v>
      </c>
      <c r="K130" s="226">
        <v>0</v>
      </c>
      <c r="L130" s="47">
        <v>56</v>
      </c>
      <c r="M130" s="5">
        <f t="shared" si="7"/>
        <v>64</v>
      </c>
      <c r="N130" s="2">
        <f>IF(M130&lt;75,"",VLOOKUP(M130,'[2]Tabelle1'!$J$16:$K$56,2,FALSE))</f>
      </c>
      <c r="P130" s="7"/>
    </row>
    <row r="131" spans="1:16" ht="12.75">
      <c r="A131" s="80">
        <f t="shared" si="4"/>
        <v>126</v>
      </c>
      <c r="B131" s="47">
        <f t="shared" si="5"/>
        <v>176</v>
      </c>
      <c r="C131" s="82" t="s">
        <v>4</v>
      </c>
      <c r="D131" s="81">
        <f t="shared" si="6"/>
        <v>283</v>
      </c>
      <c r="E131" s="62" t="s">
        <v>128</v>
      </c>
      <c r="F131" s="62" t="s">
        <v>124</v>
      </c>
      <c r="G131" s="57">
        <v>64</v>
      </c>
      <c r="H131" s="47">
        <v>60</v>
      </c>
      <c r="I131" s="226">
        <v>0</v>
      </c>
      <c r="J131" s="226">
        <v>0</v>
      </c>
      <c r="K131" s="47">
        <v>52</v>
      </c>
      <c r="L131" s="226">
        <v>0</v>
      </c>
      <c r="M131" s="5">
        <f t="shared" si="7"/>
        <v>64</v>
      </c>
      <c r="N131" s="2">
        <f>IF(M131&lt;75,"",VLOOKUP(M131,'[2]Tabelle1'!$J$16:$K$56,2,FALSE))</f>
      </c>
      <c r="P131" s="7"/>
    </row>
    <row r="132" spans="1:16" ht="12.75">
      <c r="A132" s="59">
        <f t="shared" si="4"/>
        <v>127</v>
      </c>
      <c r="B132" s="46">
        <f t="shared" si="5"/>
        <v>168</v>
      </c>
      <c r="C132" s="60" t="s">
        <v>4</v>
      </c>
      <c r="D132" s="61">
        <f t="shared" si="6"/>
        <v>291</v>
      </c>
      <c r="E132" s="62" t="s">
        <v>222</v>
      </c>
      <c r="F132" s="62" t="s">
        <v>226</v>
      </c>
      <c r="G132" s="57">
        <v>56</v>
      </c>
      <c r="H132" s="226">
        <v>0</v>
      </c>
      <c r="I132" s="47">
        <v>59</v>
      </c>
      <c r="J132" s="226">
        <v>0</v>
      </c>
      <c r="K132" s="47">
        <v>53</v>
      </c>
      <c r="L132" s="226">
        <v>0</v>
      </c>
      <c r="M132" s="5">
        <f t="shared" si="7"/>
        <v>59</v>
      </c>
      <c r="N132" s="2">
        <f>IF(M132&lt;75,"",VLOOKUP(M132,'[2]Tabelle1'!$J$16:$K$56,2,FALSE))</f>
      </c>
      <c r="P132" s="7"/>
    </row>
    <row r="133" spans="1:16" ht="12.75">
      <c r="A133" s="59">
        <f t="shared" si="4"/>
        <v>128</v>
      </c>
      <c r="B133" s="46">
        <f t="shared" si="5"/>
        <v>162</v>
      </c>
      <c r="C133" s="60" t="s">
        <v>4</v>
      </c>
      <c r="D133" s="61">
        <f t="shared" si="6"/>
        <v>297</v>
      </c>
      <c r="E133" s="62" t="s">
        <v>192</v>
      </c>
      <c r="F133" s="62" t="s">
        <v>11</v>
      </c>
      <c r="G133" s="57">
        <v>58</v>
      </c>
      <c r="H133" s="226">
        <v>0</v>
      </c>
      <c r="I133" s="226">
        <v>0</v>
      </c>
      <c r="J133" s="47">
        <v>44</v>
      </c>
      <c r="K133" s="47">
        <v>60</v>
      </c>
      <c r="L133" s="226">
        <v>0</v>
      </c>
      <c r="M133" s="5">
        <f t="shared" si="7"/>
        <v>60</v>
      </c>
      <c r="N133" s="2">
        <f>IF(M133&lt;75,"",VLOOKUP(M133,'[2]Tabelle1'!$J$16:$K$56,2,FALSE))</f>
      </c>
      <c r="P133" s="7"/>
    </row>
    <row r="134" spans="1:16" ht="12.75">
      <c r="A134" s="80">
        <f aca="true" t="shared" si="8" ref="A134:A197">RANK(B134,$B$6:$B$225,0)</f>
        <v>129</v>
      </c>
      <c r="B134" s="47">
        <f aca="true" t="shared" si="9" ref="B134:B197">SUM(G134:L134)</f>
        <v>161</v>
      </c>
      <c r="C134" s="82" t="s">
        <v>4</v>
      </c>
      <c r="D134" s="81">
        <f aca="true" t="shared" si="10" ref="D134:D197">$B$6-B134</f>
        <v>298</v>
      </c>
      <c r="E134" s="62" t="s">
        <v>73</v>
      </c>
      <c r="F134" s="62" t="s">
        <v>11</v>
      </c>
      <c r="G134" s="227">
        <v>0</v>
      </c>
      <c r="H134" s="226">
        <v>0</v>
      </c>
      <c r="I134" s="47">
        <v>57</v>
      </c>
      <c r="J134" s="47">
        <v>47</v>
      </c>
      <c r="K134" s="226">
        <v>0</v>
      </c>
      <c r="L134" s="47">
        <v>57</v>
      </c>
      <c r="M134" s="5">
        <f aca="true" t="shared" si="11" ref="M134:M197">IF(ISBLANK(F134),0,MAX(G134,H134,I134,J134,K134,L134))</f>
        <v>57</v>
      </c>
      <c r="N134" s="2">
        <f>IF(M134&lt;75,"",VLOOKUP(M134,'[2]Tabelle1'!$J$16:$K$56,2,FALSE))</f>
      </c>
      <c r="P134" s="7"/>
    </row>
    <row r="135" spans="1:16" ht="12.75">
      <c r="A135" s="80">
        <f t="shared" si="8"/>
        <v>130</v>
      </c>
      <c r="B135" s="47">
        <f t="shared" si="9"/>
        <v>160</v>
      </c>
      <c r="C135" s="82" t="s">
        <v>4</v>
      </c>
      <c r="D135" s="81">
        <f t="shared" si="10"/>
        <v>299</v>
      </c>
      <c r="E135" s="62" t="s">
        <v>211</v>
      </c>
      <c r="F135" s="62" t="s">
        <v>217</v>
      </c>
      <c r="G135" s="227">
        <v>0</v>
      </c>
      <c r="H135" s="47">
        <v>55</v>
      </c>
      <c r="I135" s="226">
        <v>0</v>
      </c>
      <c r="J135" s="226">
        <v>0</v>
      </c>
      <c r="K135" s="47">
        <v>53</v>
      </c>
      <c r="L135" s="47">
        <v>52</v>
      </c>
      <c r="M135" s="5">
        <f t="shared" si="11"/>
        <v>55</v>
      </c>
      <c r="N135" s="2">
        <f>IF(M135&lt;75,"",VLOOKUP(M135,'[2]Tabelle1'!$J$16:$K$56,2,FALSE))</f>
      </c>
      <c r="P135" s="7"/>
    </row>
    <row r="136" spans="1:16" ht="12.75">
      <c r="A136" s="59">
        <f t="shared" si="8"/>
        <v>131</v>
      </c>
      <c r="B136" s="46">
        <f t="shared" si="9"/>
        <v>149</v>
      </c>
      <c r="C136" s="60" t="s">
        <v>4</v>
      </c>
      <c r="D136" s="61">
        <f t="shared" si="10"/>
        <v>310</v>
      </c>
      <c r="E136" s="62" t="s">
        <v>221</v>
      </c>
      <c r="F136" s="62" t="s">
        <v>226</v>
      </c>
      <c r="G136" s="57">
        <v>54</v>
      </c>
      <c r="H136" s="47">
        <v>45</v>
      </c>
      <c r="I136" s="226">
        <v>0</v>
      </c>
      <c r="J136" s="226">
        <v>0</v>
      </c>
      <c r="K136" s="47">
        <v>50</v>
      </c>
      <c r="L136" s="226">
        <v>0</v>
      </c>
      <c r="M136" s="5">
        <f t="shared" si="11"/>
        <v>54</v>
      </c>
      <c r="N136" s="2">
        <f>IF(M136&lt;75,"",VLOOKUP(M136,'[2]Tabelle1'!$J$16:$K$56,2,FALSE))</f>
      </c>
      <c r="P136" s="7"/>
    </row>
    <row r="137" spans="1:16" ht="12.75">
      <c r="A137" s="80">
        <f t="shared" si="8"/>
        <v>132</v>
      </c>
      <c r="B137" s="47">
        <f t="shared" si="9"/>
        <v>144</v>
      </c>
      <c r="C137" s="82" t="s">
        <v>4</v>
      </c>
      <c r="D137" s="81">
        <f t="shared" si="10"/>
        <v>315</v>
      </c>
      <c r="E137" s="62" t="s">
        <v>214</v>
      </c>
      <c r="F137" s="62" t="s">
        <v>217</v>
      </c>
      <c r="G137" s="227">
        <v>0</v>
      </c>
      <c r="H137" s="47">
        <v>50</v>
      </c>
      <c r="I137" s="226">
        <v>0</v>
      </c>
      <c r="J137" s="47">
        <v>43</v>
      </c>
      <c r="K137" s="226">
        <v>0</v>
      </c>
      <c r="L137" s="47">
        <v>51</v>
      </c>
      <c r="M137" s="5">
        <f t="shared" si="11"/>
        <v>51</v>
      </c>
      <c r="N137" s="2">
        <f>IF(M137&lt;75,"",VLOOKUP(M137,'[2]Tabelle1'!$J$16:$K$56,2,FALSE))</f>
      </c>
      <c r="P137" s="7"/>
    </row>
    <row r="138" spans="1:16" ht="12.75">
      <c r="A138" s="59">
        <f t="shared" si="8"/>
        <v>133</v>
      </c>
      <c r="B138" s="46">
        <f t="shared" si="9"/>
        <v>132</v>
      </c>
      <c r="C138" s="60" t="s">
        <v>4</v>
      </c>
      <c r="D138" s="61">
        <f t="shared" si="10"/>
        <v>327</v>
      </c>
      <c r="E138" s="62" t="s">
        <v>223</v>
      </c>
      <c r="F138" s="62" t="s">
        <v>226</v>
      </c>
      <c r="G138" s="227">
        <v>0</v>
      </c>
      <c r="H138" s="47">
        <v>44</v>
      </c>
      <c r="I138" s="47">
        <v>42</v>
      </c>
      <c r="J138" s="226">
        <v>0</v>
      </c>
      <c r="K138" s="226">
        <v>0</v>
      </c>
      <c r="L138" s="47">
        <v>46</v>
      </c>
      <c r="M138" s="5">
        <f t="shared" si="11"/>
        <v>46</v>
      </c>
      <c r="N138" s="2">
        <f>IF(M138&lt;75,"",VLOOKUP(M138,'[2]Tabelle1'!$J$16:$K$56,2,FALSE))</f>
      </c>
      <c r="P138" s="7"/>
    </row>
    <row r="139" spans="1:16" ht="12.75">
      <c r="A139" s="59">
        <f t="shared" si="8"/>
        <v>134</v>
      </c>
      <c r="B139" s="46">
        <f t="shared" si="9"/>
        <v>128</v>
      </c>
      <c r="C139" s="60" t="s">
        <v>4</v>
      </c>
      <c r="D139" s="61">
        <f t="shared" si="10"/>
        <v>331</v>
      </c>
      <c r="E139" s="62" t="s">
        <v>235</v>
      </c>
      <c r="F139" s="62" t="s">
        <v>341</v>
      </c>
      <c r="G139" s="227">
        <v>0</v>
      </c>
      <c r="H139" s="226">
        <v>0</v>
      </c>
      <c r="I139" s="47">
        <v>61</v>
      </c>
      <c r="J139" s="226">
        <v>0</v>
      </c>
      <c r="K139" s="226">
        <v>0</v>
      </c>
      <c r="L139" s="47">
        <v>67</v>
      </c>
      <c r="M139" s="5">
        <f t="shared" si="11"/>
        <v>67</v>
      </c>
      <c r="N139" s="2">
        <f>IF(M139&lt;75,"",VLOOKUP(M139,'[2]Tabelle1'!$J$16:$K$56,2,FALSE))</f>
      </c>
      <c r="P139" s="7"/>
    </row>
    <row r="140" spans="1:16" ht="12.75">
      <c r="A140" s="80">
        <f t="shared" si="8"/>
        <v>135</v>
      </c>
      <c r="B140" s="47">
        <f t="shared" si="9"/>
        <v>127</v>
      </c>
      <c r="C140" s="82" t="s">
        <v>4</v>
      </c>
      <c r="D140" s="81">
        <f t="shared" si="10"/>
        <v>332</v>
      </c>
      <c r="E140" s="62" t="s">
        <v>337</v>
      </c>
      <c r="F140" s="62" t="s">
        <v>14</v>
      </c>
      <c r="G140" s="227">
        <v>0</v>
      </c>
      <c r="H140" s="226">
        <v>0</v>
      </c>
      <c r="I140" s="47">
        <v>62</v>
      </c>
      <c r="J140" s="226">
        <v>0</v>
      </c>
      <c r="K140" s="226">
        <v>0</v>
      </c>
      <c r="L140" s="47">
        <v>65</v>
      </c>
      <c r="M140" s="5">
        <f t="shared" si="11"/>
        <v>65</v>
      </c>
      <c r="N140" s="2">
        <f>IF(M140&lt;75,"",VLOOKUP(M140,'[2]Tabelle1'!$J$16:$K$56,2,FALSE))</f>
      </c>
      <c r="P140" s="7"/>
    </row>
    <row r="141" spans="1:16" ht="12.75">
      <c r="A141" s="59">
        <f t="shared" si="8"/>
        <v>136</v>
      </c>
      <c r="B141" s="46">
        <f t="shared" si="9"/>
        <v>121</v>
      </c>
      <c r="C141" s="60" t="s">
        <v>4</v>
      </c>
      <c r="D141" s="61">
        <f t="shared" si="10"/>
        <v>338</v>
      </c>
      <c r="E141" s="62" t="s">
        <v>80</v>
      </c>
      <c r="F141" s="62" t="s">
        <v>37</v>
      </c>
      <c r="G141" s="227">
        <v>0</v>
      </c>
      <c r="H141" s="47">
        <v>58</v>
      </c>
      <c r="I141" s="47">
        <v>63</v>
      </c>
      <c r="J141" s="226">
        <v>0</v>
      </c>
      <c r="K141" s="226">
        <v>0</v>
      </c>
      <c r="L141" s="226">
        <v>0</v>
      </c>
      <c r="M141" s="5">
        <f t="shared" si="11"/>
        <v>63</v>
      </c>
      <c r="N141" s="2">
        <f>IF(M141&lt;75,"",VLOOKUP(M141,'[2]Tabelle1'!$J$16:$K$56,2,FALSE))</f>
      </c>
      <c r="P141" s="7"/>
    </row>
    <row r="142" spans="1:16" ht="12.75">
      <c r="A142" s="59">
        <f t="shared" si="8"/>
        <v>137</v>
      </c>
      <c r="B142" s="46">
        <f t="shared" si="9"/>
        <v>114</v>
      </c>
      <c r="C142" s="60" t="s">
        <v>4</v>
      </c>
      <c r="D142" s="61">
        <f t="shared" si="10"/>
        <v>345</v>
      </c>
      <c r="E142" s="62" t="s">
        <v>176</v>
      </c>
      <c r="F142" s="62" t="s">
        <v>113</v>
      </c>
      <c r="G142" s="57">
        <v>57</v>
      </c>
      <c r="H142" s="226">
        <v>0</v>
      </c>
      <c r="I142" s="226">
        <v>0</v>
      </c>
      <c r="J142" s="226">
        <v>0</v>
      </c>
      <c r="K142" s="226">
        <v>0</v>
      </c>
      <c r="L142" s="47">
        <v>57</v>
      </c>
      <c r="M142" s="5">
        <f t="shared" si="11"/>
        <v>57</v>
      </c>
      <c r="N142" s="2">
        <f>IF(M142&lt;75,"",VLOOKUP(M142,'[2]Tabelle1'!$J$16:$K$56,2,FALSE))</f>
      </c>
      <c r="P142" s="7"/>
    </row>
    <row r="143" spans="1:16" ht="12.75">
      <c r="A143" s="59">
        <f t="shared" si="8"/>
        <v>138</v>
      </c>
      <c r="B143" s="46">
        <f t="shared" si="9"/>
        <v>112</v>
      </c>
      <c r="C143" s="60"/>
      <c r="D143" s="61">
        <f t="shared" si="10"/>
        <v>347</v>
      </c>
      <c r="E143" s="62" t="s">
        <v>220</v>
      </c>
      <c r="F143" s="62" t="s">
        <v>226</v>
      </c>
      <c r="G143" s="57">
        <v>52</v>
      </c>
      <c r="H143" s="226">
        <v>0</v>
      </c>
      <c r="I143" s="226">
        <v>0</v>
      </c>
      <c r="J143" s="226">
        <v>0</v>
      </c>
      <c r="K143" s="47">
        <v>60</v>
      </c>
      <c r="L143" s="226">
        <v>0</v>
      </c>
      <c r="M143" s="5">
        <f t="shared" si="11"/>
        <v>60</v>
      </c>
      <c r="N143" s="2">
        <f>IF(M143&lt;75,"",VLOOKUP(M143,'[2]Tabelle1'!$J$16:$K$56,2,FALSE))</f>
      </c>
      <c r="P143" s="7"/>
    </row>
    <row r="144" spans="1:16" ht="12.75">
      <c r="A144" s="59">
        <f t="shared" si="8"/>
        <v>139</v>
      </c>
      <c r="B144" s="46">
        <f t="shared" si="9"/>
        <v>109</v>
      </c>
      <c r="C144" s="60" t="s">
        <v>4</v>
      </c>
      <c r="D144" s="61">
        <f t="shared" si="10"/>
        <v>350</v>
      </c>
      <c r="E144" s="62" t="s">
        <v>218</v>
      </c>
      <c r="F144" s="62" t="s">
        <v>226</v>
      </c>
      <c r="G144" s="227">
        <v>0</v>
      </c>
      <c r="H144" s="226">
        <v>0</v>
      </c>
      <c r="I144" s="226">
        <v>0</v>
      </c>
      <c r="J144" s="47">
        <v>53</v>
      </c>
      <c r="K144" s="47">
        <v>56</v>
      </c>
      <c r="L144" s="226">
        <v>0</v>
      </c>
      <c r="M144" s="5">
        <f t="shared" si="11"/>
        <v>56</v>
      </c>
      <c r="N144" s="2">
        <f>IF(M144&lt;75,"",VLOOKUP(M144,'[2]Tabelle1'!$J$16:$K$56,2,FALSE))</f>
      </c>
      <c r="P144" s="7"/>
    </row>
    <row r="145" spans="1:16" ht="12.75">
      <c r="A145" s="80">
        <f t="shared" si="8"/>
        <v>140</v>
      </c>
      <c r="B145" s="47">
        <f t="shared" si="9"/>
        <v>104</v>
      </c>
      <c r="C145" s="82" t="s">
        <v>4</v>
      </c>
      <c r="D145" s="81">
        <f t="shared" si="10"/>
        <v>355</v>
      </c>
      <c r="E145" s="62" t="s">
        <v>77</v>
      </c>
      <c r="F145" s="62" t="s">
        <v>37</v>
      </c>
      <c r="G145" s="57">
        <v>58</v>
      </c>
      <c r="H145" s="226">
        <v>0</v>
      </c>
      <c r="I145" s="226">
        <v>0</v>
      </c>
      <c r="J145" s="47">
        <v>46</v>
      </c>
      <c r="K145" s="226">
        <v>0</v>
      </c>
      <c r="L145" s="226">
        <v>0</v>
      </c>
      <c r="M145" s="5">
        <f t="shared" si="11"/>
        <v>58</v>
      </c>
      <c r="N145" s="2">
        <f>IF(M145&lt;75,"",VLOOKUP(M145,'[2]Tabelle1'!$J$16:$K$56,2,FALSE))</f>
      </c>
      <c r="P145" s="7"/>
    </row>
    <row r="146" spans="1:16" ht="12.75">
      <c r="A146" s="59">
        <f t="shared" si="8"/>
        <v>140</v>
      </c>
      <c r="B146" s="46">
        <f t="shared" si="9"/>
        <v>104</v>
      </c>
      <c r="C146" s="60" t="s">
        <v>4</v>
      </c>
      <c r="D146" s="61">
        <f t="shared" si="10"/>
        <v>355</v>
      </c>
      <c r="E146" s="62" t="s">
        <v>342</v>
      </c>
      <c r="F146" s="62" t="s">
        <v>341</v>
      </c>
      <c r="G146" s="227">
        <v>0</v>
      </c>
      <c r="H146" s="226">
        <v>0</v>
      </c>
      <c r="I146" s="47">
        <v>46</v>
      </c>
      <c r="J146" s="226">
        <v>0</v>
      </c>
      <c r="K146" s="47">
        <v>58</v>
      </c>
      <c r="L146" s="226">
        <v>0</v>
      </c>
      <c r="M146" s="5">
        <f t="shared" si="11"/>
        <v>58</v>
      </c>
      <c r="N146" s="2">
        <f>IF(M146&lt;75,"",VLOOKUP(M146,'[2]Tabelle1'!$J$16:$K$56,2,FALSE))</f>
      </c>
      <c r="P146" s="7"/>
    </row>
    <row r="147" spans="1:16" ht="12.75">
      <c r="A147" s="59">
        <f t="shared" si="8"/>
        <v>142</v>
      </c>
      <c r="B147" s="46">
        <f t="shared" si="9"/>
        <v>99</v>
      </c>
      <c r="C147" s="60" t="s">
        <v>4</v>
      </c>
      <c r="D147" s="61">
        <f t="shared" si="10"/>
        <v>360</v>
      </c>
      <c r="E147" s="62" t="s">
        <v>81</v>
      </c>
      <c r="F147" s="62" t="s">
        <v>37</v>
      </c>
      <c r="G147" s="227">
        <v>0</v>
      </c>
      <c r="H147" s="226">
        <v>0</v>
      </c>
      <c r="I147" s="47">
        <v>48</v>
      </c>
      <c r="J147" s="47">
        <v>51</v>
      </c>
      <c r="K147" s="226">
        <v>0</v>
      </c>
      <c r="L147" s="226">
        <v>0</v>
      </c>
      <c r="M147" s="5">
        <f t="shared" si="11"/>
        <v>51</v>
      </c>
      <c r="N147" s="2">
        <f>IF(M147&lt;75,"",VLOOKUP(M147,'[2]Tabelle1'!$J$16:$K$56,2,FALSE))</f>
      </c>
      <c r="P147" s="7"/>
    </row>
    <row r="148" spans="1:16" ht="12.75">
      <c r="A148" s="59">
        <f t="shared" si="8"/>
        <v>143</v>
      </c>
      <c r="B148" s="46">
        <f t="shared" si="9"/>
        <v>98</v>
      </c>
      <c r="C148" s="60"/>
      <c r="D148" s="61">
        <f t="shared" si="10"/>
        <v>361</v>
      </c>
      <c r="E148" s="62" t="s">
        <v>332</v>
      </c>
      <c r="F148" s="62" t="s">
        <v>37</v>
      </c>
      <c r="G148" s="227">
        <v>0</v>
      </c>
      <c r="H148" s="226">
        <v>0</v>
      </c>
      <c r="I148" s="226">
        <v>0</v>
      </c>
      <c r="J148" s="226">
        <v>0</v>
      </c>
      <c r="K148" s="47">
        <v>45</v>
      </c>
      <c r="L148" s="47">
        <v>53</v>
      </c>
      <c r="M148" s="5">
        <f t="shared" si="11"/>
        <v>53</v>
      </c>
      <c r="N148" s="2">
        <f>IF(M148&lt;75,"",VLOOKUP(M148,'[2]Tabelle1'!$J$16:$K$56,2,FALSE))</f>
      </c>
      <c r="P148" s="7"/>
    </row>
    <row r="149" spans="1:16" ht="12.75">
      <c r="A149" s="59">
        <f t="shared" si="8"/>
        <v>144</v>
      </c>
      <c r="B149" s="46">
        <f t="shared" si="9"/>
        <v>95</v>
      </c>
      <c r="C149" s="60" t="s">
        <v>4</v>
      </c>
      <c r="D149" s="61">
        <f t="shared" si="10"/>
        <v>364</v>
      </c>
      <c r="E149" s="62" t="s">
        <v>290</v>
      </c>
      <c r="F149" s="62" t="s">
        <v>226</v>
      </c>
      <c r="G149" s="227">
        <v>0</v>
      </c>
      <c r="H149" s="226">
        <v>0</v>
      </c>
      <c r="I149" s="226">
        <v>0</v>
      </c>
      <c r="J149" s="47">
        <v>49</v>
      </c>
      <c r="K149" s="47">
        <v>46</v>
      </c>
      <c r="L149" s="226">
        <v>0</v>
      </c>
      <c r="M149" s="5">
        <f t="shared" si="11"/>
        <v>49</v>
      </c>
      <c r="N149" s="2">
        <f>IF(M149&lt;75,"",VLOOKUP(M149,'[2]Tabelle1'!$J$16:$K$56,2,FALSE))</f>
      </c>
      <c r="P149" s="7"/>
    </row>
    <row r="150" spans="1:16" ht="12.75">
      <c r="A150" s="59">
        <f t="shared" si="8"/>
        <v>144</v>
      </c>
      <c r="B150" s="46">
        <f t="shared" si="9"/>
        <v>95</v>
      </c>
      <c r="C150" s="60" t="s">
        <v>4</v>
      </c>
      <c r="D150" s="61">
        <f t="shared" si="10"/>
        <v>364</v>
      </c>
      <c r="E150" s="62" t="s">
        <v>295</v>
      </c>
      <c r="F150" s="62" t="s">
        <v>26</v>
      </c>
      <c r="G150" s="227">
        <v>0</v>
      </c>
      <c r="H150" s="226">
        <v>0</v>
      </c>
      <c r="I150" s="226">
        <v>0</v>
      </c>
      <c r="J150" s="47">
        <v>42</v>
      </c>
      <c r="K150" s="226">
        <v>0</v>
      </c>
      <c r="L150" s="47">
        <v>53</v>
      </c>
      <c r="M150" s="5">
        <f t="shared" si="11"/>
        <v>53</v>
      </c>
      <c r="N150" s="2">
        <f>IF(M150&lt;75,"",VLOOKUP(M150,'[2]Tabelle1'!$J$16:$K$56,2,FALSE))</f>
      </c>
      <c r="P150" s="7"/>
    </row>
    <row r="151" spans="1:16" ht="12.75">
      <c r="A151" s="59">
        <f t="shared" si="8"/>
        <v>144</v>
      </c>
      <c r="B151" s="46">
        <f t="shared" si="9"/>
        <v>95</v>
      </c>
      <c r="C151" s="60" t="s">
        <v>4</v>
      </c>
      <c r="D151" s="61">
        <f t="shared" si="10"/>
        <v>364</v>
      </c>
      <c r="E151" s="62" t="s">
        <v>309</v>
      </c>
      <c r="F151" s="62" t="s">
        <v>217</v>
      </c>
      <c r="G151" s="57">
        <v>49</v>
      </c>
      <c r="H151" s="226">
        <v>0</v>
      </c>
      <c r="I151" s="47">
        <v>46</v>
      </c>
      <c r="J151" s="226">
        <v>0</v>
      </c>
      <c r="K151" s="226">
        <v>0</v>
      </c>
      <c r="L151" s="226">
        <v>0</v>
      </c>
      <c r="M151" s="5">
        <f t="shared" si="11"/>
        <v>49</v>
      </c>
      <c r="N151" s="2">
        <f>IF(M151&lt;75,"",VLOOKUP(M151,'[2]Tabelle1'!$J$16:$K$56,2,FALSE))</f>
      </c>
      <c r="P151" s="7"/>
    </row>
    <row r="152" spans="1:16" ht="12.75">
      <c r="A152" s="59">
        <f t="shared" si="8"/>
        <v>144</v>
      </c>
      <c r="B152" s="46">
        <f t="shared" si="9"/>
        <v>95</v>
      </c>
      <c r="C152" s="60" t="s">
        <v>4</v>
      </c>
      <c r="D152" s="61">
        <f t="shared" si="10"/>
        <v>364</v>
      </c>
      <c r="E152" s="62" t="s">
        <v>131</v>
      </c>
      <c r="F152" s="62" t="s">
        <v>26</v>
      </c>
      <c r="G152" s="227">
        <v>0</v>
      </c>
      <c r="H152" s="47">
        <v>47</v>
      </c>
      <c r="I152" s="226">
        <v>0</v>
      </c>
      <c r="J152" s="226">
        <v>0</v>
      </c>
      <c r="K152" s="47">
        <v>48</v>
      </c>
      <c r="L152" s="226">
        <v>0</v>
      </c>
      <c r="M152" s="5">
        <f t="shared" si="11"/>
        <v>48</v>
      </c>
      <c r="N152" s="2">
        <f>IF(M152&lt;75,"",VLOOKUP(M152,'[2]Tabelle1'!$J$16:$K$56,2,FALSE))</f>
      </c>
      <c r="P152" s="7"/>
    </row>
    <row r="153" spans="1:16" ht="12.75">
      <c r="A153" s="80">
        <f t="shared" si="8"/>
        <v>148</v>
      </c>
      <c r="B153" s="47">
        <f t="shared" si="9"/>
        <v>93</v>
      </c>
      <c r="C153" s="82" t="s">
        <v>4</v>
      </c>
      <c r="D153" s="81">
        <f t="shared" si="10"/>
        <v>366</v>
      </c>
      <c r="E153" s="62" t="s">
        <v>43</v>
      </c>
      <c r="F153" s="62" t="s">
        <v>26</v>
      </c>
      <c r="G153" s="227">
        <v>0</v>
      </c>
      <c r="H153" s="47">
        <v>48</v>
      </c>
      <c r="I153" s="47">
        <v>45</v>
      </c>
      <c r="J153" s="226">
        <v>0</v>
      </c>
      <c r="K153" s="226">
        <v>0</v>
      </c>
      <c r="L153" s="226">
        <v>0</v>
      </c>
      <c r="M153" s="5">
        <f t="shared" si="11"/>
        <v>48</v>
      </c>
      <c r="N153" s="2">
        <f>IF(M153&lt;75,"",VLOOKUP(M153,'[2]Tabelle1'!$J$16:$K$56,2,FALSE))</f>
      </c>
      <c r="P153" s="7"/>
    </row>
    <row r="154" spans="1:16" ht="12.75">
      <c r="A154" s="59">
        <f t="shared" si="8"/>
        <v>149</v>
      </c>
      <c r="B154" s="46">
        <f t="shared" si="9"/>
        <v>91</v>
      </c>
      <c r="C154" s="60" t="s">
        <v>4</v>
      </c>
      <c r="D154" s="61">
        <f t="shared" si="10"/>
        <v>368</v>
      </c>
      <c r="E154" s="62" t="s">
        <v>301</v>
      </c>
      <c r="F154" s="62" t="s">
        <v>113</v>
      </c>
      <c r="G154" s="227">
        <v>0</v>
      </c>
      <c r="H154" s="226">
        <v>0</v>
      </c>
      <c r="I154" s="47">
        <v>56</v>
      </c>
      <c r="J154" s="47">
        <v>35</v>
      </c>
      <c r="K154" s="226">
        <v>0</v>
      </c>
      <c r="L154" s="226">
        <v>0</v>
      </c>
      <c r="M154" s="5">
        <f t="shared" si="11"/>
        <v>56</v>
      </c>
      <c r="N154" s="2">
        <f>IF(M154&lt;75,"",VLOOKUP(M154,'[2]Tabelle1'!$J$16:$K$56,2,FALSE))</f>
      </c>
      <c r="P154" s="7"/>
    </row>
    <row r="155" spans="1:16" ht="12.75">
      <c r="A155" s="80">
        <f t="shared" si="8"/>
        <v>150</v>
      </c>
      <c r="B155" s="47">
        <f t="shared" si="9"/>
        <v>85</v>
      </c>
      <c r="C155" s="47"/>
      <c r="D155" s="81">
        <f t="shared" si="10"/>
        <v>374</v>
      </c>
      <c r="E155" s="62" t="s">
        <v>344</v>
      </c>
      <c r="F155" s="62" t="s">
        <v>341</v>
      </c>
      <c r="G155" s="57">
        <v>35</v>
      </c>
      <c r="H155" s="226">
        <v>0</v>
      </c>
      <c r="I155" s="226">
        <v>0</v>
      </c>
      <c r="J155" s="226">
        <v>0</v>
      </c>
      <c r="K155" s="47">
        <v>50</v>
      </c>
      <c r="L155" s="226">
        <v>0</v>
      </c>
      <c r="M155" s="5">
        <f t="shared" si="11"/>
        <v>50</v>
      </c>
      <c r="N155" s="2">
        <f>IF(M155&lt;75,"",VLOOKUP(M155,'[2]Tabelle1'!$J$16:$K$56,2,FALSE))</f>
      </c>
      <c r="P155" s="7"/>
    </row>
    <row r="156" spans="1:16" ht="12.75">
      <c r="A156" s="59">
        <f t="shared" si="8"/>
        <v>151</v>
      </c>
      <c r="B156" s="46">
        <f t="shared" si="9"/>
        <v>82</v>
      </c>
      <c r="C156" s="60" t="s">
        <v>4</v>
      </c>
      <c r="D156" s="61">
        <f t="shared" si="10"/>
        <v>377</v>
      </c>
      <c r="E156" s="62" t="s">
        <v>310</v>
      </c>
      <c r="F156" s="62" t="s">
        <v>217</v>
      </c>
      <c r="G156" s="227">
        <v>0</v>
      </c>
      <c r="H156" s="226">
        <v>0</v>
      </c>
      <c r="I156" s="47">
        <v>46</v>
      </c>
      <c r="J156" s="47">
        <v>36</v>
      </c>
      <c r="K156" s="226">
        <v>0</v>
      </c>
      <c r="L156" s="226">
        <v>0</v>
      </c>
      <c r="M156" s="5">
        <f t="shared" si="11"/>
        <v>46</v>
      </c>
      <c r="N156" s="2">
        <f>IF(M156&lt;75,"",VLOOKUP(M156,'[2]Tabelle1'!$J$16:$K$56,2,FALSE))</f>
      </c>
      <c r="P156" s="7"/>
    </row>
    <row r="157" spans="1:16" ht="12.75">
      <c r="A157" s="59">
        <f t="shared" si="8"/>
        <v>151</v>
      </c>
      <c r="B157" s="46">
        <f t="shared" si="9"/>
        <v>82</v>
      </c>
      <c r="C157" s="60" t="s">
        <v>4</v>
      </c>
      <c r="D157" s="61">
        <f t="shared" si="10"/>
        <v>377</v>
      </c>
      <c r="E157" s="62" t="s">
        <v>210</v>
      </c>
      <c r="F157" s="62" t="s">
        <v>217</v>
      </c>
      <c r="G157" s="57">
        <v>40</v>
      </c>
      <c r="H157" s="226">
        <v>0</v>
      </c>
      <c r="I157" s="47">
        <v>42</v>
      </c>
      <c r="J157" s="229">
        <v>0</v>
      </c>
      <c r="K157" s="226">
        <v>0</v>
      </c>
      <c r="L157" s="226">
        <v>0</v>
      </c>
      <c r="M157" s="5">
        <f t="shared" si="11"/>
        <v>42</v>
      </c>
      <c r="N157" s="2">
        <f>IF(M157&lt;75,"",VLOOKUP(M157,'[2]Tabelle1'!$J$16:$K$56,2,FALSE))</f>
      </c>
      <c r="P157" s="7"/>
    </row>
    <row r="158" spans="1:16" ht="12.75">
      <c r="A158" s="59">
        <f t="shared" si="8"/>
        <v>153</v>
      </c>
      <c r="B158" s="46">
        <f t="shared" si="9"/>
        <v>78</v>
      </c>
      <c r="C158" s="60" t="s">
        <v>4</v>
      </c>
      <c r="D158" s="61">
        <f t="shared" si="10"/>
        <v>381</v>
      </c>
      <c r="E158" s="62" t="s">
        <v>181</v>
      </c>
      <c r="F158" s="62" t="s">
        <v>345</v>
      </c>
      <c r="G158" s="227">
        <v>0</v>
      </c>
      <c r="H158" s="226">
        <v>0</v>
      </c>
      <c r="I158" s="212">
        <v>78</v>
      </c>
      <c r="J158" s="226">
        <v>0</v>
      </c>
      <c r="K158" s="226">
        <v>0</v>
      </c>
      <c r="L158" s="226">
        <v>0</v>
      </c>
      <c r="M158" s="5">
        <f t="shared" si="11"/>
        <v>78</v>
      </c>
      <c r="N158" s="2" t="str">
        <f>IF(M158&lt;75,"",VLOOKUP(M158,'[2]Tabelle1'!$J$16:$K$56,2,FALSE))</f>
        <v>Bronze</v>
      </c>
      <c r="P158" s="7"/>
    </row>
    <row r="159" spans="1:16" ht="12.75">
      <c r="A159" s="59">
        <f t="shared" si="8"/>
        <v>154</v>
      </c>
      <c r="B159" s="46">
        <f t="shared" si="9"/>
        <v>74</v>
      </c>
      <c r="C159" s="60" t="s">
        <v>4</v>
      </c>
      <c r="D159" s="61">
        <f t="shared" si="10"/>
        <v>385</v>
      </c>
      <c r="E159" s="62" t="s">
        <v>224</v>
      </c>
      <c r="F159" s="62" t="s">
        <v>226</v>
      </c>
      <c r="G159" s="227">
        <v>0</v>
      </c>
      <c r="H159" s="226">
        <v>0</v>
      </c>
      <c r="I159" s="47">
        <v>42</v>
      </c>
      <c r="J159" s="47">
        <v>32</v>
      </c>
      <c r="K159" s="226">
        <v>0</v>
      </c>
      <c r="L159" s="226">
        <v>0</v>
      </c>
      <c r="M159" s="5">
        <f t="shared" si="11"/>
        <v>42</v>
      </c>
      <c r="N159" s="2">
        <f>IF(M159&lt;75,"",VLOOKUP(M159,'[2]Tabelle1'!$J$16:$K$56,2,FALSE))</f>
      </c>
      <c r="P159" s="7"/>
    </row>
    <row r="160" spans="1:16" ht="12.75">
      <c r="A160" s="59">
        <f t="shared" si="8"/>
        <v>155</v>
      </c>
      <c r="B160" s="46">
        <f t="shared" si="9"/>
        <v>68</v>
      </c>
      <c r="C160" s="60" t="s">
        <v>4</v>
      </c>
      <c r="D160" s="61">
        <f t="shared" si="10"/>
        <v>391</v>
      </c>
      <c r="E160" s="62" t="s">
        <v>327</v>
      </c>
      <c r="F160" s="62" t="s">
        <v>36</v>
      </c>
      <c r="G160" s="227">
        <v>0</v>
      </c>
      <c r="H160" s="47">
        <v>68</v>
      </c>
      <c r="I160" s="226">
        <v>0</v>
      </c>
      <c r="J160" s="226">
        <v>0</v>
      </c>
      <c r="K160" s="226">
        <v>0</v>
      </c>
      <c r="L160" s="226">
        <v>0</v>
      </c>
      <c r="M160" s="5">
        <f t="shared" si="11"/>
        <v>68</v>
      </c>
      <c r="N160" s="2">
        <f>IF(M160&lt;75,"",VLOOKUP(M160,'[2]Tabelle1'!$J$16:$K$56,2,FALSE))</f>
      </c>
      <c r="P160" s="7"/>
    </row>
    <row r="161" spans="1:16" ht="12.75">
      <c r="A161" s="59">
        <f t="shared" si="8"/>
        <v>156</v>
      </c>
      <c r="B161" s="46">
        <f t="shared" si="9"/>
        <v>57</v>
      </c>
      <c r="C161" s="60"/>
      <c r="D161" s="61">
        <f t="shared" si="10"/>
        <v>402</v>
      </c>
      <c r="E161" s="62" t="s">
        <v>78</v>
      </c>
      <c r="F161" s="62" t="s">
        <v>37</v>
      </c>
      <c r="G161" s="227">
        <v>0</v>
      </c>
      <c r="H161" s="226">
        <v>0</v>
      </c>
      <c r="I161" s="226">
        <v>0</v>
      </c>
      <c r="J161" s="226">
        <v>0</v>
      </c>
      <c r="K161" s="47">
        <v>57</v>
      </c>
      <c r="L161" s="226">
        <v>0</v>
      </c>
      <c r="M161" s="5">
        <f t="shared" si="11"/>
        <v>57</v>
      </c>
      <c r="N161" s="2">
        <f>IF(M161&lt;75,"",VLOOKUP(M161,'[2]Tabelle1'!$J$16:$K$56,2,FALSE))</f>
      </c>
      <c r="P161" s="7"/>
    </row>
    <row r="162" spans="1:16" ht="12.75">
      <c r="A162" s="59">
        <f t="shared" si="8"/>
        <v>156</v>
      </c>
      <c r="B162" s="46">
        <f t="shared" si="9"/>
        <v>57</v>
      </c>
      <c r="C162" s="60" t="s">
        <v>4</v>
      </c>
      <c r="D162" s="61">
        <f t="shared" si="10"/>
        <v>402</v>
      </c>
      <c r="E162" s="62" t="s">
        <v>61</v>
      </c>
      <c r="F162" s="62" t="s">
        <v>25</v>
      </c>
      <c r="G162" s="227">
        <v>0</v>
      </c>
      <c r="H162" s="226">
        <v>0</v>
      </c>
      <c r="I162" s="226">
        <v>0</v>
      </c>
      <c r="J162" s="47">
        <v>57</v>
      </c>
      <c r="K162" s="226">
        <v>0</v>
      </c>
      <c r="L162" s="226">
        <v>0</v>
      </c>
      <c r="M162" s="5">
        <f t="shared" si="11"/>
        <v>57</v>
      </c>
      <c r="N162" s="2">
        <f>IF(M162&lt;75,"",VLOOKUP(M162,'[2]Tabelle1'!$J$16:$K$56,2,FALSE))</f>
      </c>
      <c r="P162" s="7"/>
    </row>
    <row r="163" spans="1:16" ht="12.75">
      <c r="A163" s="59">
        <f t="shared" si="8"/>
        <v>158</v>
      </c>
      <c r="B163" s="46">
        <f t="shared" si="9"/>
        <v>56</v>
      </c>
      <c r="C163" s="60"/>
      <c r="D163" s="61">
        <f t="shared" si="10"/>
        <v>403</v>
      </c>
      <c r="E163" s="62" t="s">
        <v>304</v>
      </c>
      <c r="F163" s="62" t="s">
        <v>113</v>
      </c>
      <c r="G163" s="227">
        <v>0</v>
      </c>
      <c r="H163" s="226">
        <v>0</v>
      </c>
      <c r="I163" s="226">
        <v>0</v>
      </c>
      <c r="J163" s="226">
        <v>0</v>
      </c>
      <c r="K163" s="47">
        <v>56</v>
      </c>
      <c r="L163" s="226">
        <v>0</v>
      </c>
      <c r="M163" s="5">
        <f t="shared" si="11"/>
        <v>56</v>
      </c>
      <c r="N163" s="2">
        <f>IF(M163&lt;75,"",VLOOKUP(M163,'[2]Tabelle1'!$J$16:$K$56,2,FALSE))</f>
      </c>
      <c r="P163" s="7"/>
    </row>
    <row r="164" spans="1:14" ht="12.75">
      <c r="A164" s="59">
        <f t="shared" si="8"/>
        <v>158</v>
      </c>
      <c r="B164" s="46">
        <f t="shared" si="9"/>
        <v>56</v>
      </c>
      <c r="C164" s="60" t="s">
        <v>4</v>
      </c>
      <c r="D164" s="61">
        <f t="shared" si="10"/>
        <v>403</v>
      </c>
      <c r="E164" s="62" t="s">
        <v>293</v>
      </c>
      <c r="F164" s="62" t="s">
        <v>113</v>
      </c>
      <c r="G164" s="227">
        <v>0</v>
      </c>
      <c r="H164" s="226">
        <v>0</v>
      </c>
      <c r="I164" s="47">
        <v>56</v>
      </c>
      <c r="J164" s="226">
        <v>0</v>
      </c>
      <c r="K164" s="226">
        <v>0</v>
      </c>
      <c r="L164" s="226">
        <v>0</v>
      </c>
      <c r="M164" s="15">
        <f t="shared" si="11"/>
        <v>56</v>
      </c>
      <c r="N164" s="17">
        <f>IF(M164&lt;75,"",VLOOKUP(M164,'[2]Tabelle1'!$J$16:$K$56,2,FALSE))</f>
      </c>
    </row>
    <row r="165" spans="1:16" ht="12.75">
      <c r="A165" s="59">
        <f t="shared" si="8"/>
        <v>160</v>
      </c>
      <c r="B165" s="46">
        <f t="shared" si="9"/>
        <v>54</v>
      </c>
      <c r="C165" s="60" t="s">
        <v>4</v>
      </c>
      <c r="D165" s="61">
        <f t="shared" si="10"/>
        <v>405</v>
      </c>
      <c r="E165" s="62" t="s">
        <v>328</v>
      </c>
      <c r="F165" s="62" t="s">
        <v>36</v>
      </c>
      <c r="G165" s="227">
        <v>0</v>
      </c>
      <c r="H165" s="226">
        <v>0</v>
      </c>
      <c r="I165" s="47">
        <v>54</v>
      </c>
      <c r="J165" s="226">
        <v>0</v>
      </c>
      <c r="K165" s="226">
        <v>0</v>
      </c>
      <c r="L165" s="226">
        <v>0</v>
      </c>
      <c r="M165" s="5">
        <f t="shared" si="11"/>
        <v>54</v>
      </c>
      <c r="N165" s="2">
        <f>IF(M165&lt;75,"",VLOOKUP(M165,'[2]Tabelle1'!$J$16:$K$56,2,FALSE))</f>
      </c>
      <c r="P165" s="7"/>
    </row>
    <row r="166" spans="1:16" ht="12.75">
      <c r="A166" s="59">
        <f t="shared" si="8"/>
        <v>161</v>
      </c>
      <c r="B166" s="46">
        <f t="shared" si="9"/>
        <v>52</v>
      </c>
      <c r="C166" s="60" t="s">
        <v>4</v>
      </c>
      <c r="D166" s="61">
        <f t="shared" si="10"/>
        <v>407</v>
      </c>
      <c r="E166" s="62" t="s">
        <v>239</v>
      </c>
      <c r="F166" s="62" t="s">
        <v>341</v>
      </c>
      <c r="G166" s="227">
        <v>0</v>
      </c>
      <c r="H166" s="47">
        <v>52</v>
      </c>
      <c r="I166" s="226">
        <v>0</v>
      </c>
      <c r="J166" s="226">
        <v>0</v>
      </c>
      <c r="K166" s="226">
        <v>0</v>
      </c>
      <c r="L166" s="226">
        <v>0</v>
      </c>
      <c r="M166" s="15">
        <f t="shared" si="11"/>
        <v>52</v>
      </c>
      <c r="N166" s="17">
        <f>IF(M166&lt;75,"",VLOOKUP(M166,'[2]Tabelle1'!$J$16:$K$56,2,FALSE))</f>
      </c>
      <c r="P166" s="7"/>
    </row>
    <row r="167" spans="1:16" ht="12.75">
      <c r="A167" s="59">
        <f t="shared" si="8"/>
        <v>162</v>
      </c>
      <c r="B167" s="46">
        <f t="shared" si="9"/>
        <v>51</v>
      </c>
      <c r="C167" s="60" t="s">
        <v>4</v>
      </c>
      <c r="D167" s="61">
        <f t="shared" si="10"/>
        <v>408</v>
      </c>
      <c r="E167" s="62" t="s">
        <v>171</v>
      </c>
      <c r="F167" s="62" t="s">
        <v>345</v>
      </c>
      <c r="G167" s="227">
        <v>0</v>
      </c>
      <c r="H167" s="226">
        <v>0</v>
      </c>
      <c r="I167" s="47">
        <v>51</v>
      </c>
      <c r="J167" s="226">
        <v>0</v>
      </c>
      <c r="K167" s="226">
        <v>0</v>
      </c>
      <c r="L167" s="226">
        <v>0</v>
      </c>
      <c r="M167" s="5">
        <f t="shared" si="11"/>
        <v>51</v>
      </c>
      <c r="N167" s="2">
        <f>IF(M167&lt;75,"",VLOOKUP(M167,'[2]Tabelle1'!$J$16:$K$56,2,FALSE))</f>
      </c>
      <c r="P167" s="7"/>
    </row>
    <row r="168" spans="1:16" ht="12.75">
      <c r="A168" s="59">
        <f t="shared" si="8"/>
        <v>163</v>
      </c>
      <c r="B168" s="46">
        <f t="shared" si="9"/>
        <v>50</v>
      </c>
      <c r="C168" s="60" t="s">
        <v>4</v>
      </c>
      <c r="D168" s="61">
        <f t="shared" si="10"/>
        <v>409</v>
      </c>
      <c r="E168" s="62" t="s">
        <v>173</v>
      </c>
      <c r="F168" s="62" t="s">
        <v>27</v>
      </c>
      <c r="G168" s="227">
        <v>0</v>
      </c>
      <c r="H168" s="226">
        <v>0</v>
      </c>
      <c r="I168" s="47">
        <v>50</v>
      </c>
      <c r="J168" s="226">
        <v>0</v>
      </c>
      <c r="K168" s="226">
        <v>0</v>
      </c>
      <c r="L168" s="226">
        <v>0</v>
      </c>
      <c r="M168" s="5">
        <f t="shared" si="11"/>
        <v>50</v>
      </c>
      <c r="N168" s="2">
        <f>IF(M168&lt;75,"",VLOOKUP(M168,'[2]Tabelle1'!$J$16:$K$56,2,FALSE))</f>
      </c>
      <c r="P168" s="7"/>
    </row>
    <row r="169" spans="1:16" ht="12.75">
      <c r="A169" s="59">
        <f t="shared" si="8"/>
        <v>164</v>
      </c>
      <c r="B169" s="46">
        <f t="shared" si="9"/>
        <v>49</v>
      </c>
      <c r="C169" s="60" t="s">
        <v>4</v>
      </c>
      <c r="D169" s="61">
        <f t="shared" si="10"/>
        <v>410</v>
      </c>
      <c r="E169" s="62" t="s">
        <v>307</v>
      </c>
      <c r="F169" s="62" t="s">
        <v>206</v>
      </c>
      <c r="G169" s="227">
        <v>0</v>
      </c>
      <c r="H169" s="47">
        <v>49</v>
      </c>
      <c r="I169" s="226">
        <v>0</v>
      </c>
      <c r="J169" s="226">
        <v>0</v>
      </c>
      <c r="K169" s="226">
        <v>0</v>
      </c>
      <c r="L169" s="226">
        <v>0</v>
      </c>
      <c r="M169" s="5">
        <f t="shared" si="11"/>
        <v>49</v>
      </c>
      <c r="N169" s="2">
        <f>IF(M169&lt;75,"",VLOOKUP(M169,'[2]Tabelle1'!$J$16:$K$56,2,FALSE))</f>
      </c>
      <c r="P169" s="7"/>
    </row>
    <row r="170" spans="1:16" ht="12.75">
      <c r="A170" s="59">
        <f t="shared" si="8"/>
        <v>164</v>
      </c>
      <c r="B170" s="46">
        <f t="shared" si="9"/>
        <v>49</v>
      </c>
      <c r="C170" s="60" t="s">
        <v>4</v>
      </c>
      <c r="D170" s="61">
        <f t="shared" si="10"/>
        <v>410</v>
      </c>
      <c r="E170" s="62" t="s">
        <v>68</v>
      </c>
      <c r="F170" s="62" t="s">
        <v>36</v>
      </c>
      <c r="G170" s="57">
        <v>49</v>
      </c>
      <c r="H170" s="226">
        <v>0</v>
      </c>
      <c r="I170" s="226">
        <v>0</v>
      </c>
      <c r="J170" s="226">
        <v>0</v>
      </c>
      <c r="K170" s="226">
        <v>0</v>
      </c>
      <c r="L170" s="226">
        <v>0</v>
      </c>
      <c r="M170" s="5">
        <f t="shared" si="11"/>
        <v>49</v>
      </c>
      <c r="N170" s="2">
        <f>IF(M170&lt;75,"",VLOOKUP(M170,'[2]Tabelle1'!$J$16:$K$56,2,FALSE))</f>
      </c>
      <c r="P170" s="7"/>
    </row>
    <row r="171" spans="1:16" ht="12.75">
      <c r="A171" s="59">
        <f t="shared" si="8"/>
        <v>166</v>
      </c>
      <c r="B171" s="46">
        <f t="shared" si="9"/>
        <v>43</v>
      </c>
      <c r="C171" s="60" t="s">
        <v>4</v>
      </c>
      <c r="D171" s="61">
        <f t="shared" si="10"/>
        <v>416</v>
      </c>
      <c r="E171" s="62" t="s">
        <v>208</v>
      </c>
      <c r="F171" s="62" t="s">
        <v>217</v>
      </c>
      <c r="G171" s="227">
        <v>0</v>
      </c>
      <c r="H171" s="226">
        <v>0</v>
      </c>
      <c r="I171" s="226">
        <v>0</v>
      </c>
      <c r="J171" s="226">
        <v>0</v>
      </c>
      <c r="K171" s="47">
        <v>43</v>
      </c>
      <c r="L171" s="226">
        <v>0</v>
      </c>
      <c r="M171" s="5">
        <f t="shared" si="11"/>
        <v>43</v>
      </c>
      <c r="N171" s="2">
        <f>IF(M171&lt;75,"",VLOOKUP(M171,'[2]Tabelle1'!$J$16:$K$56,2,FALSE))</f>
      </c>
      <c r="P171" s="7"/>
    </row>
    <row r="172" spans="1:16" ht="12.75">
      <c r="A172" s="59">
        <f t="shared" si="8"/>
        <v>167</v>
      </c>
      <c r="B172" s="46">
        <f t="shared" si="9"/>
        <v>42</v>
      </c>
      <c r="C172" s="60"/>
      <c r="D172" s="61">
        <f t="shared" si="10"/>
        <v>417</v>
      </c>
      <c r="E172" s="62" t="s">
        <v>62</v>
      </c>
      <c r="F172" s="62" t="s">
        <v>25</v>
      </c>
      <c r="G172" s="227">
        <v>0</v>
      </c>
      <c r="H172" s="226">
        <v>0</v>
      </c>
      <c r="I172" s="47">
        <v>42</v>
      </c>
      <c r="J172" s="226">
        <v>0</v>
      </c>
      <c r="K172" s="226">
        <v>0</v>
      </c>
      <c r="L172" s="226">
        <v>0</v>
      </c>
      <c r="M172" s="5">
        <f t="shared" si="11"/>
        <v>42</v>
      </c>
      <c r="N172" s="2">
        <f>IF(M172&lt;75,"",VLOOKUP(M172,'[2]Tabelle1'!$J$16:$K$56,2,FALSE))</f>
      </c>
      <c r="P172" s="7"/>
    </row>
    <row r="173" spans="1:16" ht="12.75">
      <c r="A173" s="59">
        <f t="shared" si="8"/>
        <v>168</v>
      </c>
      <c r="B173" s="46">
        <f t="shared" si="9"/>
        <v>41</v>
      </c>
      <c r="C173" s="60"/>
      <c r="D173" s="61">
        <f t="shared" si="10"/>
        <v>418</v>
      </c>
      <c r="E173" s="62" t="s">
        <v>213</v>
      </c>
      <c r="F173" s="62" t="s">
        <v>217</v>
      </c>
      <c r="G173" s="227">
        <v>0</v>
      </c>
      <c r="H173" s="226">
        <v>0</v>
      </c>
      <c r="I173" s="226">
        <v>0</v>
      </c>
      <c r="J173" s="47">
        <v>41</v>
      </c>
      <c r="K173" s="226">
        <v>0</v>
      </c>
      <c r="L173" s="226">
        <v>0</v>
      </c>
      <c r="M173" s="5">
        <f t="shared" si="11"/>
        <v>41</v>
      </c>
      <c r="N173" s="2">
        <f>IF(M173&lt;75,"",VLOOKUP(M173,'[2]Tabelle1'!$J$16:$K$56,2,FALSE))</f>
      </c>
      <c r="P173" s="7"/>
    </row>
    <row r="174" spans="1:16" ht="12.75">
      <c r="A174" s="59">
        <f t="shared" si="8"/>
        <v>169</v>
      </c>
      <c r="B174" s="46">
        <f t="shared" si="9"/>
        <v>40</v>
      </c>
      <c r="C174" s="60" t="s">
        <v>4</v>
      </c>
      <c r="D174" s="61">
        <f t="shared" si="10"/>
        <v>419</v>
      </c>
      <c r="E174" s="62" t="s">
        <v>308</v>
      </c>
      <c r="F174" s="62" t="s">
        <v>206</v>
      </c>
      <c r="G174" s="227">
        <v>0</v>
      </c>
      <c r="H174" s="226">
        <v>0</v>
      </c>
      <c r="I174" s="226">
        <v>0</v>
      </c>
      <c r="J174" s="226">
        <v>0</v>
      </c>
      <c r="K174" s="47">
        <v>40</v>
      </c>
      <c r="L174" s="226">
        <v>0</v>
      </c>
      <c r="M174" s="5">
        <f t="shared" si="11"/>
        <v>40</v>
      </c>
      <c r="N174" s="2">
        <f>IF(M174&lt;75,"",VLOOKUP(M174,'[2]Tabelle1'!$J$16:$K$56,2,FALSE))</f>
      </c>
      <c r="P174" s="7"/>
    </row>
    <row r="175" spans="1:16" ht="12.75">
      <c r="A175" s="59">
        <f t="shared" si="8"/>
        <v>170</v>
      </c>
      <c r="B175" s="46">
        <f t="shared" si="9"/>
        <v>37</v>
      </c>
      <c r="C175" s="60"/>
      <c r="D175" s="61">
        <f t="shared" si="10"/>
        <v>422</v>
      </c>
      <c r="E175" s="62" t="s">
        <v>236</v>
      </c>
      <c r="F175" s="62" t="s">
        <v>341</v>
      </c>
      <c r="G175" s="227">
        <v>0</v>
      </c>
      <c r="H175" s="226">
        <v>0</v>
      </c>
      <c r="I175" s="226">
        <v>0</v>
      </c>
      <c r="J175" s="226">
        <v>0</v>
      </c>
      <c r="K175" s="226">
        <v>0</v>
      </c>
      <c r="L175" s="47">
        <v>37</v>
      </c>
      <c r="M175" s="5">
        <f t="shared" si="11"/>
        <v>37</v>
      </c>
      <c r="N175" s="2">
        <f>IF(M175&lt;75,"",VLOOKUP(M175,'[2]Tabelle1'!$J$16:$K$56,2,FALSE))</f>
      </c>
      <c r="P175" s="7"/>
    </row>
    <row r="176" spans="1:16" ht="12.75">
      <c r="A176" s="59">
        <f t="shared" si="8"/>
        <v>171</v>
      </c>
      <c r="B176" s="46">
        <f t="shared" si="9"/>
        <v>36</v>
      </c>
      <c r="C176" s="60" t="s">
        <v>4</v>
      </c>
      <c r="D176" s="61">
        <f t="shared" si="10"/>
        <v>423</v>
      </c>
      <c r="E176" s="62" t="s">
        <v>419</v>
      </c>
      <c r="F176" s="62" t="s">
        <v>9</v>
      </c>
      <c r="G176" s="227">
        <v>0</v>
      </c>
      <c r="H176" s="226">
        <v>0</v>
      </c>
      <c r="I176" s="226">
        <v>0</v>
      </c>
      <c r="J176" s="226">
        <v>0</v>
      </c>
      <c r="K176" s="47">
        <v>36</v>
      </c>
      <c r="L176" s="226">
        <v>0</v>
      </c>
      <c r="M176" s="5">
        <f t="shared" si="11"/>
        <v>36</v>
      </c>
      <c r="N176" s="2">
        <f>IF(M176&lt;75,"",VLOOKUP(M176,'[2]Tabelle1'!$J$16:$K$56,2,FALSE))</f>
      </c>
      <c r="P176" s="7"/>
    </row>
    <row r="177" spans="1:16" ht="12.75">
      <c r="A177" s="59">
        <f t="shared" si="8"/>
        <v>172</v>
      </c>
      <c r="B177" s="46">
        <f t="shared" si="9"/>
        <v>0</v>
      </c>
      <c r="C177" s="60"/>
      <c r="D177" s="61">
        <f t="shared" si="10"/>
        <v>459</v>
      </c>
      <c r="E177" s="62" t="s">
        <v>53</v>
      </c>
      <c r="F177" s="62" t="s">
        <v>9</v>
      </c>
      <c r="G177" s="227">
        <v>0</v>
      </c>
      <c r="H177" s="226">
        <v>0</v>
      </c>
      <c r="I177" s="226">
        <v>0</v>
      </c>
      <c r="J177" s="226">
        <v>0</v>
      </c>
      <c r="K177" s="226">
        <v>0</v>
      </c>
      <c r="L177" s="226">
        <v>0</v>
      </c>
      <c r="M177" s="5">
        <f t="shared" si="11"/>
        <v>0</v>
      </c>
      <c r="N177" s="13">
        <f>IF(M177&lt;75,"",VLOOKUP(M177,'[2]Tabelle1'!$J$16:$K$56,2,FALSE))</f>
      </c>
      <c r="P177" s="7"/>
    </row>
    <row r="178" spans="1:16" ht="12.75">
      <c r="A178" s="59">
        <f t="shared" si="8"/>
        <v>172</v>
      </c>
      <c r="B178" s="46">
        <f t="shared" si="9"/>
        <v>0</v>
      </c>
      <c r="C178" s="60" t="s">
        <v>4</v>
      </c>
      <c r="D178" s="61">
        <f t="shared" si="10"/>
        <v>459</v>
      </c>
      <c r="E178" s="62" t="s">
        <v>58</v>
      </c>
      <c r="F178" s="62" t="s">
        <v>25</v>
      </c>
      <c r="G178" s="227">
        <v>0</v>
      </c>
      <c r="H178" s="226">
        <v>0</v>
      </c>
      <c r="I178" s="226">
        <v>0</v>
      </c>
      <c r="J178" s="226">
        <v>0</v>
      </c>
      <c r="K178" s="226">
        <v>0</v>
      </c>
      <c r="L178" s="226">
        <v>0</v>
      </c>
      <c r="M178" s="5">
        <f t="shared" si="11"/>
        <v>0</v>
      </c>
      <c r="N178" s="2">
        <f>IF(M178&lt;75,"",VLOOKUP(M178,'[2]Tabelle1'!$J$16:$K$56,2,FALSE))</f>
      </c>
      <c r="P178" s="7"/>
    </row>
    <row r="179" spans="1:16" ht="12.75">
      <c r="A179" s="59">
        <f t="shared" si="8"/>
        <v>172</v>
      </c>
      <c r="B179" s="46">
        <f t="shared" si="9"/>
        <v>0</v>
      </c>
      <c r="C179" s="60" t="s">
        <v>4</v>
      </c>
      <c r="D179" s="61">
        <f t="shared" si="10"/>
        <v>459</v>
      </c>
      <c r="E179" s="62" t="s">
        <v>59</v>
      </c>
      <c r="F179" s="62" t="s">
        <v>25</v>
      </c>
      <c r="G179" s="227">
        <v>0</v>
      </c>
      <c r="H179" s="226">
        <v>0</v>
      </c>
      <c r="I179" s="226">
        <v>0</v>
      </c>
      <c r="J179" s="226">
        <v>0</v>
      </c>
      <c r="K179" s="226">
        <v>0</v>
      </c>
      <c r="L179" s="226">
        <v>0</v>
      </c>
      <c r="M179" s="5">
        <f t="shared" si="11"/>
        <v>0</v>
      </c>
      <c r="N179" s="2">
        <f>IF(M179&lt;75,"",VLOOKUP(M179,'[2]Tabelle1'!$J$16:$K$56,2,FALSE))</f>
      </c>
      <c r="P179" s="7"/>
    </row>
    <row r="180" spans="1:16" ht="12.75">
      <c r="A180" s="59">
        <f t="shared" si="8"/>
        <v>172</v>
      </c>
      <c r="B180" s="46">
        <f t="shared" si="9"/>
        <v>0</v>
      </c>
      <c r="C180" s="60"/>
      <c r="D180" s="61">
        <f t="shared" si="10"/>
        <v>459</v>
      </c>
      <c r="E180" s="62" t="s">
        <v>298</v>
      </c>
      <c r="F180" s="62" t="s">
        <v>25</v>
      </c>
      <c r="G180" s="227">
        <v>0</v>
      </c>
      <c r="H180" s="226">
        <v>0</v>
      </c>
      <c r="I180" s="226">
        <v>0</v>
      </c>
      <c r="J180" s="226">
        <v>0</v>
      </c>
      <c r="K180" s="226">
        <v>0</v>
      </c>
      <c r="L180" s="226">
        <v>0</v>
      </c>
      <c r="M180" s="5">
        <f t="shared" si="11"/>
        <v>0</v>
      </c>
      <c r="N180" s="2">
        <f>IF(M180&lt;75,"",VLOOKUP(M180,'[2]Tabelle1'!$J$16:$K$56,2,FALSE))</f>
      </c>
      <c r="P180" s="7"/>
    </row>
    <row r="181" spans="1:16" ht="12.75">
      <c r="A181" s="59">
        <f t="shared" si="8"/>
        <v>172</v>
      </c>
      <c r="B181" s="46">
        <f t="shared" si="9"/>
        <v>0</v>
      </c>
      <c r="C181" s="60" t="s">
        <v>4</v>
      </c>
      <c r="D181" s="61">
        <f t="shared" si="10"/>
        <v>459</v>
      </c>
      <c r="E181" s="62" t="s">
        <v>64</v>
      </c>
      <c r="F181" s="62" t="s">
        <v>25</v>
      </c>
      <c r="G181" s="227">
        <v>0</v>
      </c>
      <c r="H181" s="226">
        <v>0</v>
      </c>
      <c r="I181" s="226">
        <v>0</v>
      </c>
      <c r="J181" s="226">
        <v>0</v>
      </c>
      <c r="K181" s="226">
        <v>0</v>
      </c>
      <c r="L181" s="226">
        <v>0</v>
      </c>
      <c r="M181" s="5">
        <f t="shared" si="11"/>
        <v>0</v>
      </c>
      <c r="N181" s="2">
        <f>IF(M181&lt;75,"",VLOOKUP(M181,'[2]Tabelle1'!$J$16:$K$56,2,FALSE))</f>
      </c>
      <c r="P181" s="7"/>
    </row>
    <row r="182" spans="1:16" ht="12.75">
      <c r="A182" s="59">
        <f t="shared" si="8"/>
        <v>172</v>
      </c>
      <c r="B182" s="46">
        <f t="shared" si="9"/>
        <v>0</v>
      </c>
      <c r="C182" s="60" t="s">
        <v>4</v>
      </c>
      <c r="D182" s="61">
        <f t="shared" si="10"/>
        <v>459</v>
      </c>
      <c r="E182" s="62" t="s">
        <v>177</v>
      </c>
      <c r="F182" s="62" t="s">
        <v>113</v>
      </c>
      <c r="G182" s="227">
        <v>0</v>
      </c>
      <c r="H182" s="226">
        <v>0</v>
      </c>
      <c r="I182" s="226">
        <v>0</v>
      </c>
      <c r="J182" s="226">
        <v>0</v>
      </c>
      <c r="K182" s="226">
        <v>0</v>
      </c>
      <c r="L182" s="226">
        <v>0</v>
      </c>
      <c r="M182" s="5">
        <f t="shared" si="11"/>
        <v>0</v>
      </c>
      <c r="N182" s="2">
        <f>IF(M182&lt;75,"",VLOOKUP(M182,'[2]Tabelle1'!$J$16:$K$56,2,FALSE))</f>
      </c>
      <c r="P182" s="7"/>
    </row>
    <row r="183" spans="1:16" ht="12.75">
      <c r="A183" s="59">
        <f t="shared" si="8"/>
        <v>172</v>
      </c>
      <c r="B183" s="46">
        <f t="shared" si="9"/>
        <v>0</v>
      </c>
      <c r="C183" s="60" t="s">
        <v>4</v>
      </c>
      <c r="D183" s="61">
        <f t="shared" si="10"/>
        <v>459</v>
      </c>
      <c r="E183" s="62" t="s">
        <v>300</v>
      </c>
      <c r="F183" s="62" t="s">
        <v>113</v>
      </c>
      <c r="G183" s="227">
        <v>0</v>
      </c>
      <c r="H183" s="226">
        <v>0</v>
      </c>
      <c r="I183" s="226">
        <v>0</v>
      </c>
      <c r="J183" s="226">
        <v>0</v>
      </c>
      <c r="K183" s="226">
        <v>0</v>
      </c>
      <c r="L183" s="226">
        <v>0</v>
      </c>
      <c r="M183" s="5">
        <f t="shared" si="11"/>
        <v>0</v>
      </c>
      <c r="N183" s="2">
        <f>IF(M183&lt;75,"",VLOOKUP(M183,'[2]Tabelle1'!$J$16:$K$56,2,FALSE))</f>
      </c>
      <c r="P183" s="7"/>
    </row>
    <row r="184" spans="1:16" ht="12.75">
      <c r="A184" s="59">
        <f t="shared" si="8"/>
        <v>172</v>
      </c>
      <c r="B184" s="46">
        <f t="shared" si="9"/>
        <v>0</v>
      </c>
      <c r="C184" s="60" t="s">
        <v>4</v>
      </c>
      <c r="D184" s="61">
        <f t="shared" si="10"/>
        <v>459</v>
      </c>
      <c r="E184" s="62" t="s">
        <v>112</v>
      </c>
      <c r="F184" s="62" t="s">
        <v>113</v>
      </c>
      <c r="G184" s="227">
        <v>0</v>
      </c>
      <c r="H184" s="226">
        <v>0</v>
      </c>
      <c r="I184" s="226">
        <v>0</v>
      </c>
      <c r="J184" s="226">
        <v>0</v>
      </c>
      <c r="K184" s="226">
        <v>0</v>
      </c>
      <c r="L184" s="226">
        <v>0</v>
      </c>
      <c r="M184" s="5">
        <f t="shared" si="11"/>
        <v>0</v>
      </c>
      <c r="N184" s="2">
        <f>IF(M184&lt;75,"",VLOOKUP(M184,'[2]Tabelle1'!$J$16:$K$56,2,FALSE))</f>
      </c>
      <c r="P184" s="7"/>
    </row>
    <row r="185" spans="1:16" ht="12.75">
      <c r="A185" s="59">
        <f t="shared" si="8"/>
        <v>172</v>
      </c>
      <c r="B185" s="46">
        <f t="shared" si="9"/>
        <v>0</v>
      </c>
      <c r="C185" s="60" t="s">
        <v>4</v>
      </c>
      <c r="D185" s="61">
        <f t="shared" si="10"/>
        <v>459</v>
      </c>
      <c r="E185" s="62" t="s">
        <v>302</v>
      </c>
      <c r="F185" s="62" t="s">
        <v>113</v>
      </c>
      <c r="G185" s="227">
        <v>0</v>
      </c>
      <c r="H185" s="226">
        <v>0</v>
      </c>
      <c r="I185" s="226">
        <v>0</v>
      </c>
      <c r="J185" s="226">
        <v>0</v>
      </c>
      <c r="K185" s="226">
        <v>0</v>
      </c>
      <c r="L185" s="226">
        <v>0</v>
      </c>
      <c r="M185" s="5">
        <f t="shared" si="11"/>
        <v>0</v>
      </c>
      <c r="N185" s="2">
        <f>IF(M185&lt;75,"",VLOOKUP(M185,'[2]Tabelle1'!$J$16:$K$56,2,FALSE))</f>
      </c>
      <c r="P185" s="7"/>
    </row>
    <row r="186" spans="1:16" ht="12.75">
      <c r="A186" s="59">
        <f t="shared" si="8"/>
        <v>172</v>
      </c>
      <c r="B186" s="46">
        <f t="shared" si="9"/>
        <v>0</v>
      </c>
      <c r="C186" s="60" t="s">
        <v>4</v>
      </c>
      <c r="D186" s="61">
        <f t="shared" si="10"/>
        <v>459</v>
      </c>
      <c r="E186" s="62" t="s">
        <v>306</v>
      </c>
      <c r="F186" s="62" t="s">
        <v>113</v>
      </c>
      <c r="G186" s="227">
        <v>0</v>
      </c>
      <c r="H186" s="226">
        <v>0</v>
      </c>
      <c r="I186" s="226">
        <v>0</v>
      </c>
      <c r="J186" s="226">
        <v>0</v>
      </c>
      <c r="K186" s="226">
        <v>0</v>
      </c>
      <c r="L186" s="226">
        <v>0</v>
      </c>
      <c r="M186" s="5">
        <f t="shared" si="11"/>
        <v>0</v>
      </c>
      <c r="N186" s="2">
        <f>IF(M186&lt;75,"",VLOOKUP(M186,'[2]Tabelle1'!$J$16:$K$56,2,FALSE))</f>
      </c>
      <c r="P186" s="7"/>
    </row>
    <row r="187" spans="1:16" ht="12.75">
      <c r="A187" s="59">
        <f t="shared" si="8"/>
        <v>172</v>
      </c>
      <c r="B187" s="46">
        <f t="shared" si="9"/>
        <v>0</v>
      </c>
      <c r="C187" s="60" t="s">
        <v>4</v>
      </c>
      <c r="D187" s="61">
        <f t="shared" si="10"/>
        <v>459</v>
      </c>
      <c r="E187" s="62" t="s">
        <v>215</v>
      </c>
      <c r="F187" s="62" t="s">
        <v>217</v>
      </c>
      <c r="G187" s="227">
        <v>0</v>
      </c>
      <c r="H187" s="226">
        <v>0</v>
      </c>
      <c r="I187" s="226">
        <v>0</v>
      </c>
      <c r="J187" s="226">
        <v>0</v>
      </c>
      <c r="K187" s="226">
        <v>0</v>
      </c>
      <c r="L187" s="226">
        <v>0</v>
      </c>
      <c r="M187" s="5">
        <f t="shared" si="11"/>
        <v>0</v>
      </c>
      <c r="N187" s="2">
        <f>IF(M187&lt;75,"",VLOOKUP(M187,'[2]Tabelle1'!$J$16:$K$56,2,FALSE))</f>
      </c>
      <c r="P187" s="7"/>
    </row>
    <row r="188" spans="1:16" ht="12.75">
      <c r="A188" s="59">
        <f t="shared" si="8"/>
        <v>172</v>
      </c>
      <c r="B188" s="46">
        <f t="shared" si="9"/>
        <v>0</v>
      </c>
      <c r="C188" s="60" t="s">
        <v>4</v>
      </c>
      <c r="D188" s="61">
        <f t="shared" si="10"/>
        <v>459</v>
      </c>
      <c r="E188" s="62" t="s">
        <v>47</v>
      </c>
      <c r="F188" s="62" t="s">
        <v>27</v>
      </c>
      <c r="G188" s="227">
        <v>0</v>
      </c>
      <c r="H188" s="226">
        <v>0</v>
      </c>
      <c r="I188" s="226">
        <v>0</v>
      </c>
      <c r="J188" s="226">
        <v>0</v>
      </c>
      <c r="K188" s="226">
        <v>0</v>
      </c>
      <c r="L188" s="226">
        <v>0</v>
      </c>
      <c r="M188" s="5">
        <f t="shared" si="11"/>
        <v>0</v>
      </c>
      <c r="N188" s="2">
        <f>IF(M188&lt;75,"",VLOOKUP(M188,'[2]Tabelle1'!$J$16:$K$56,2,FALSE))</f>
      </c>
      <c r="P188" s="7"/>
    </row>
    <row r="189" spans="1:16" ht="12.75">
      <c r="A189" s="59">
        <f t="shared" si="8"/>
        <v>172</v>
      </c>
      <c r="B189" s="46">
        <f t="shared" si="9"/>
        <v>0</v>
      </c>
      <c r="C189" s="60" t="s">
        <v>4</v>
      </c>
      <c r="D189" s="61">
        <f t="shared" si="10"/>
        <v>459</v>
      </c>
      <c r="E189" s="62" t="s">
        <v>49</v>
      </c>
      <c r="F189" s="62" t="s">
        <v>27</v>
      </c>
      <c r="G189" s="227">
        <v>0</v>
      </c>
      <c r="H189" s="226">
        <v>0</v>
      </c>
      <c r="I189" s="226">
        <v>0</v>
      </c>
      <c r="J189" s="226">
        <v>0</v>
      </c>
      <c r="K189" s="226">
        <v>0</v>
      </c>
      <c r="L189" s="226">
        <v>0</v>
      </c>
      <c r="M189" s="5">
        <f t="shared" si="11"/>
        <v>0</v>
      </c>
      <c r="N189" s="2">
        <f>IF(M189&lt;75,"",VLOOKUP(M189,'[2]Tabelle1'!$J$16:$K$56,2,FALSE))</f>
      </c>
      <c r="P189" s="7"/>
    </row>
    <row r="190" spans="1:16" ht="12.75">
      <c r="A190" s="59">
        <f t="shared" si="8"/>
        <v>172</v>
      </c>
      <c r="B190" s="46">
        <f t="shared" si="9"/>
        <v>0</v>
      </c>
      <c r="C190" s="60" t="s">
        <v>4</v>
      </c>
      <c r="D190" s="61">
        <f t="shared" si="10"/>
        <v>459</v>
      </c>
      <c r="E190" s="62" t="s">
        <v>219</v>
      </c>
      <c r="F190" s="62" t="s">
        <v>226</v>
      </c>
      <c r="G190" s="227">
        <v>0</v>
      </c>
      <c r="H190" s="226">
        <v>0</v>
      </c>
      <c r="I190" s="226">
        <v>0</v>
      </c>
      <c r="J190" s="226">
        <v>0</v>
      </c>
      <c r="K190" s="226">
        <v>0</v>
      </c>
      <c r="L190" s="226">
        <v>0</v>
      </c>
      <c r="M190" s="5">
        <f t="shared" si="11"/>
        <v>0</v>
      </c>
      <c r="N190" s="2">
        <f>IF(M190&lt;75,"",VLOOKUP(M190,'[2]Tabelle1'!$J$16:$K$56,2,FALSE))</f>
      </c>
      <c r="P190" s="7"/>
    </row>
    <row r="191" spans="1:16" ht="12.75">
      <c r="A191" s="59">
        <f t="shared" si="8"/>
        <v>172</v>
      </c>
      <c r="B191" s="46">
        <f t="shared" si="9"/>
        <v>0</v>
      </c>
      <c r="C191" s="60" t="s">
        <v>4</v>
      </c>
      <c r="D191" s="61">
        <f t="shared" si="10"/>
        <v>459</v>
      </c>
      <c r="E191" s="62" t="s">
        <v>317</v>
      </c>
      <c r="F191" s="62" t="s">
        <v>226</v>
      </c>
      <c r="G191" s="227">
        <v>0</v>
      </c>
      <c r="H191" s="226">
        <v>0</v>
      </c>
      <c r="I191" s="226">
        <v>0</v>
      </c>
      <c r="J191" s="226">
        <v>0</v>
      </c>
      <c r="K191" s="226">
        <v>0</v>
      </c>
      <c r="L191" s="226">
        <v>0</v>
      </c>
      <c r="M191" s="5">
        <f t="shared" si="11"/>
        <v>0</v>
      </c>
      <c r="N191" s="2">
        <f>IF(M191&lt;75,"",VLOOKUP(M191,'[2]Tabelle1'!$J$16:$K$56,2,FALSE))</f>
      </c>
      <c r="P191" s="7"/>
    </row>
    <row r="192" spans="1:16" ht="12.75">
      <c r="A192" s="59">
        <f t="shared" si="8"/>
        <v>172</v>
      </c>
      <c r="B192" s="46">
        <f t="shared" si="9"/>
        <v>0</v>
      </c>
      <c r="C192" s="60" t="s">
        <v>4</v>
      </c>
      <c r="D192" s="61">
        <f t="shared" si="10"/>
        <v>459</v>
      </c>
      <c r="E192" s="62" t="s">
        <v>318</v>
      </c>
      <c r="F192" s="62" t="s">
        <v>226</v>
      </c>
      <c r="G192" s="227">
        <v>0</v>
      </c>
      <c r="H192" s="226">
        <v>0</v>
      </c>
      <c r="I192" s="226">
        <v>0</v>
      </c>
      <c r="J192" s="226">
        <v>0</v>
      </c>
      <c r="K192" s="226">
        <v>0</v>
      </c>
      <c r="L192" s="226">
        <v>0</v>
      </c>
      <c r="M192" s="5">
        <f t="shared" si="11"/>
        <v>0</v>
      </c>
      <c r="N192" s="2">
        <f>IF(M192&lt;75,"",VLOOKUP(M192,'[2]Tabelle1'!$J$16:$K$56,2,FALSE))</f>
      </c>
      <c r="P192" s="7"/>
    </row>
    <row r="193" spans="1:16" ht="12.75">
      <c r="A193" s="59">
        <f t="shared" si="8"/>
        <v>172</v>
      </c>
      <c r="B193" s="46">
        <f t="shared" si="9"/>
        <v>0</v>
      </c>
      <c r="C193" s="60" t="s">
        <v>4</v>
      </c>
      <c r="D193" s="61">
        <f t="shared" si="10"/>
        <v>459</v>
      </c>
      <c r="E193" s="62" t="s">
        <v>319</v>
      </c>
      <c r="F193" s="62" t="s">
        <v>226</v>
      </c>
      <c r="G193" s="227">
        <v>0</v>
      </c>
      <c r="H193" s="226">
        <v>0</v>
      </c>
      <c r="I193" s="226">
        <v>0</v>
      </c>
      <c r="J193" s="226">
        <v>0</v>
      </c>
      <c r="K193" s="226">
        <v>0</v>
      </c>
      <c r="L193" s="226">
        <v>0</v>
      </c>
      <c r="M193" s="5">
        <f t="shared" si="11"/>
        <v>0</v>
      </c>
      <c r="N193" s="2">
        <f>IF(M193&lt;75,"",VLOOKUP(M193,'[2]Tabelle1'!$J$16:$K$56,2,FALSE))</f>
      </c>
      <c r="P193" s="7"/>
    </row>
    <row r="194" spans="1:14" ht="12.75">
      <c r="A194" s="59">
        <f t="shared" si="8"/>
        <v>172</v>
      </c>
      <c r="B194" s="46">
        <f t="shared" si="9"/>
        <v>0</v>
      </c>
      <c r="C194" s="60" t="s">
        <v>4</v>
      </c>
      <c r="D194" s="61">
        <f t="shared" si="10"/>
        <v>459</v>
      </c>
      <c r="E194" s="62" t="s">
        <v>225</v>
      </c>
      <c r="F194" s="62" t="s">
        <v>226</v>
      </c>
      <c r="G194" s="227">
        <v>0</v>
      </c>
      <c r="H194" s="226">
        <v>0</v>
      </c>
      <c r="I194" s="226">
        <v>0</v>
      </c>
      <c r="J194" s="226">
        <v>0</v>
      </c>
      <c r="K194" s="226">
        <v>0</v>
      </c>
      <c r="L194" s="226">
        <v>0</v>
      </c>
      <c r="M194" s="5">
        <f t="shared" si="11"/>
        <v>0</v>
      </c>
      <c r="N194" s="2">
        <f>IF(M194&lt;75,"",VLOOKUP(M194,'[2]Tabelle1'!$J$16:$K$56,2,FALSE))</f>
      </c>
    </row>
    <row r="195" spans="1:16" ht="12.75">
      <c r="A195" s="59">
        <f t="shared" si="8"/>
        <v>172</v>
      </c>
      <c r="B195" s="46">
        <f t="shared" si="9"/>
        <v>0</v>
      </c>
      <c r="C195" s="60" t="s">
        <v>4</v>
      </c>
      <c r="D195" s="61">
        <f t="shared" si="10"/>
        <v>459</v>
      </c>
      <c r="E195" s="62" t="s">
        <v>323</v>
      </c>
      <c r="F195" s="62" t="s">
        <v>8</v>
      </c>
      <c r="G195" s="227">
        <v>0</v>
      </c>
      <c r="H195" s="226">
        <v>0</v>
      </c>
      <c r="I195" s="226">
        <v>0</v>
      </c>
      <c r="J195" s="226">
        <v>0</v>
      </c>
      <c r="K195" s="226">
        <v>0</v>
      </c>
      <c r="L195" s="226">
        <v>0</v>
      </c>
      <c r="M195" s="5">
        <f t="shared" si="11"/>
        <v>0</v>
      </c>
      <c r="N195" s="2">
        <f>IF(M195&lt;75,"",VLOOKUP(M195,'[2]Tabelle1'!$J$16:$K$56,2,FALSE))</f>
      </c>
      <c r="P195" s="7"/>
    </row>
    <row r="196" spans="1:16" ht="12.75">
      <c r="A196" s="59">
        <f t="shared" si="8"/>
        <v>172</v>
      </c>
      <c r="B196" s="46">
        <f t="shared" si="9"/>
        <v>0</v>
      </c>
      <c r="C196" s="60" t="s">
        <v>4</v>
      </c>
      <c r="D196" s="61">
        <f t="shared" si="10"/>
        <v>459</v>
      </c>
      <c r="E196" s="62" t="s">
        <v>71</v>
      </c>
      <c r="F196" s="62" t="s">
        <v>8</v>
      </c>
      <c r="G196" s="227">
        <v>0</v>
      </c>
      <c r="H196" s="226">
        <v>0</v>
      </c>
      <c r="I196" s="226">
        <v>0</v>
      </c>
      <c r="J196" s="226">
        <v>0</v>
      </c>
      <c r="K196" s="226">
        <v>0</v>
      </c>
      <c r="L196" s="226">
        <v>0</v>
      </c>
      <c r="M196" s="5">
        <f t="shared" si="11"/>
        <v>0</v>
      </c>
      <c r="N196" s="2">
        <f>IF(M196&lt;75,"",VLOOKUP(M196,'[2]Tabelle1'!$J$16:$K$56,2,FALSE))</f>
      </c>
      <c r="P196" s="7"/>
    </row>
    <row r="197" spans="1:16" ht="12.75">
      <c r="A197" s="59">
        <f t="shared" si="8"/>
        <v>172</v>
      </c>
      <c r="B197" s="46">
        <f t="shared" si="9"/>
        <v>0</v>
      </c>
      <c r="C197" s="60" t="s">
        <v>4</v>
      </c>
      <c r="D197" s="61">
        <f t="shared" si="10"/>
        <v>459</v>
      </c>
      <c r="E197" s="62" t="s">
        <v>69</v>
      </c>
      <c r="F197" s="62" t="s">
        <v>36</v>
      </c>
      <c r="G197" s="227">
        <v>0</v>
      </c>
      <c r="H197" s="226">
        <v>0</v>
      </c>
      <c r="I197" s="226">
        <v>0</v>
      </c>
      <c r="J197" s="226">
        <v>0</v>
      </c>
      <c r="K197" s="226">
        <v>0</v>
      </c>
      <c r="L197" s="226">
        <v>0</v>
      </c>
      <c r="M197" s="5">
        <f t="shared" si="11"/>
        <v>0</v>
      </c>
      <c r="N197" s="2">
        <f>IF(M197&lt;75,"",VLOOKUP(M197,'[2]Tabelle1'!$J$16:$K$56,2,FALSE))</f>
      </c>
      <c r="P197" s="7"/>
    </row>
    <row r="198" spans="1:16" ht="12.75">
      <c r="A198" s="59">
        <f aca="true" t="shared" si="12" ref="A198:A236">RANK(B198,$B$6:$B$225,0)</f>
        <v>172</v>
      </c>
      <c r="B198" s="46">
        <f aca="true" t="shared" si="13" ref="B198:B236">SUM(G198:L198)</f>
        <v>0</v>
      </c>
      <c r="C198" s="60" t="s">
        <v>4</v>
      </c>
      <c r="D198" s="61">
        <f aca="true" t="shared" si="14" ref="D198:D236">$B$6-B198</f>
        <v>459</v>
      </c>
      <c r="E198" s="62" t="s">
        <v>326</v>
      </c>
      <c r="F198" s="62" t="s">
        <v>36</v>
      </c>
      <c r="G198" s="227">
        <v>0</v>
      </c>
      <c r="H198" s="226">
        <v>0</v>
      </c>
      <c r="I198" s="226">
        <v>0</v>
      </c>
      <c r="J198" s="226">
        <v>0</v>
      </c>
      <c r="K198" s="226">
        <v>0</v>
      </c>
      <c r="L198" s="226">
        <v>0</v>
      </c>
      <c r="M198" s="5">
        <f aca="true" t="shared" si="15" ref="M198:M236">IF(ISBLANK(F198),0,MAX(G198,H198,I198,J198,K198,L198))</f>
        <v>0</v>
      </c>
      <c r="N198" s="2">
        <f>IF(M198&lt;75,"",VLOOKUP(M198,'[2]Tabelle1'!$J$16:$K$56,2,FALSE))</f>
      </c>
      <c r="P198" s="7"/>
    </row>
    <row r="199" spans="1:16" ht="12.75">
      <c r="A199" s="59">
        <f t="shared" si="12"/>
        <v>172</v>
      </c>
      <c r="B199" s="46">
        <f t="shared" si="13"/>
        <v>0</v>
      </c>
      <c r="C199" s="60"/>
      <c r="D199" s="61">
        <f t="shared" si="14"/>
        <v>459</v>
      </c>
      <c r="E199" s="62" t="s">
        <v>330</v>
      </c>
      <c r="F199" s="62" t="s">
        <v>15</v>
      </c>
      <c r="G199" s="227">
        <v>0</v>
      </c>
      <c r="H199" s="226">
        <v>0</v>
      </c>
      <c r="I199" s="226">
        <v>0</v>
      </c>
      <c r="J199" s="226">
        <v>0</v>
      </c>
      <c r="K199" s="226">
        <v>0</v>
      </c>
      <c r="L199" s="226">
        <v>0</v>
      </c>
      <c r="M199" s="5">
        <f t="shared" si="15"/>
        <v>0</v>
      </c>
      <c r="N199" s="2">
        <f>IF(M199&lt;75,"",VLOOKUP(M199,'[2]Tabelle1'!$J$16:$K$56,2,FALSE))</f>
      </c>
      <c r="P199" s="7"/>
    </row>
    <row r="200" spans="1:16" ht="12.75">
      <c r="A200" s="59">
        <f t="shared" si="12"/>
        <v>172</v>
      </c>
      <c r="B200" s="46">
        <f t="shared" si="13"/>
        <v>0</v>
      </c>
      <c r="C200" s="60" t="s">
        <v>4</v>
      </c>
      <c r="D200" s="61">
        <f t="shared" si="14"/>
        <v>459</v>
      </c>
      <c r="E200" s="62" t="s">
        <v>115</v>
      </c>
      <c r="F200" s="62" t="s">
        <v>15</v>
      </c>
      <c r="G200" s="227">
        <v>0</v>
      </c>
      <c r="H200" s="226">
        <v>0</v>
      </c>
      <c r="I200" s="226">
        <v>0</v>
      </c>
      <c r="J200" s="226">
        <v>0</v>
      </c>
      <c r="K200" s="226">
        <v>0</v>
      </c>
      <c r="L200" s="226">
        <v>0</v>
      </c>
      <c r="M200" s="5">
        <f t="shared" si="15"/>
        <v>0</v>
      </c>
      <c r="N200" s="2">
        <f>IF(M200&lt;75,"",VLOOKUP(M200,'[2]Tabelle1'!$J$16:$K$56,2,FALSE))</f>
      </c>
      <c r="P200" s="7"/>
    </row>
    <row r="201" spans="1:16" ht="12.75">
      <c r="A201" s="59">
        <f t="shared" si="12"/>
        <v>172</v>
      </c>
      <c r="B201" s="46">
        <f t="shared" si="13"/>
        <v>0</v>
      </c>
      <c r="C201" s="60" t="s">
        <v>4</v>
      </c>
      <c r="D201" s="61">
        <f t="shared" si="14"/>
        <v>459</v>
      </c>
      <c r="E201" s="62" t="s">
        <v>133</v>
      </c>
      <c r="F201" s="62" t="s">
        <v>37</v>
      </c>
      <c r="G201" s="227">
        <v>0</v>
      </c>
      <c r="H201" s="226">
        <v>0</v>
      </c>
      <c r="I201" s="226">
        <v>0</v>
      </c>
      <c r="J201" s="226">
        <v>0</v>
      </c>
      <c r="K201" s="226">
        <v>0</v>
      </c>
      <c r="L201" s="226">
        <v>0</v>
      </c>
      <c r="M201" s="5">
        <f t="shared" si="15"/>
        <v>0</v>
      </c>
      <c r="N201" s="2">
        <f>IF(M201&lt;75,"",VLOOKUP(M201,'[2]Tabelle1'!$J$16:$K$56,2,FALSE))</f>
      </c>
      <c r="P201" s="7"/>
    </row>
    <row r="202" spans="1:16" ht="12.75">
      <c r="A202" s="59">
        <f t="shared" si="12"/>
        <v>172</v>
      </c>
      <c r="B202" s="46">
        <f t="shared" si="13"/>
        <v>0</v>
      </c>
      <c r="C202" s="60" t="s">
        <v>4</v>
      </c>
      <c r="D202" s="61">
        <f t="shared" si="14"/>
        <v>459</v>
      </c>
      <c r="E202" s="62" t="s">
        <v>331</v>
      </c>
      <c r="F202" s="62" t="s">
        <v>37</v>
      </c>
      <c r="G202" s="227">
        <v>0</v>
      </c>
      <c r="H202" s="226">
        <v>0</v>
      </c>
      <c r="I202" s="226">
        <v>0</v>
      </c>
      <c r="J202" s="226">
        <v>0</v>
      </c>
      <c r="K202" s="226">
        <v>0</v>
      </c>
      <c r="L202" s="226">
        <v>0</v>
      </c>
      <c r="M202" s="5">
        <f t="shared" si="15"/>
        <v>0</v>
      </c>
      <c r="N202" s="2">
        <f>IF(M202&lt;75,"",VLOOKUP(M202,'[2]Tabelle1'!$J$16:$K$56,2,FALSE))</f>
      </c>
      <c r="P202" s="7"/>
    </row>
    <row r="203" spans="1:16" ht="12.75">
      <c r="A203" s="59">
        <f t="shared" si="12"/>
        <v>172</v>
      </c>
      <c r="B203" s="46">
        <f t="shared" si="13"/>
        <v>0</v>
      </c>
      <c r="C203" s="60" t="s">
        <v>4</v>
      </c>
      <c r="D203" s="61">
        <f t="shared" si="14"/>
        <v>459</v>
      </c>
      <c r="E203" s="62" t="s">
        <v>83</v>
      </c>
      <c r="F203" s="62" t="s">
        <v>37</v>
      </c>
      <c r="G203" s="227">
        <v>0</v>
      </c>
      <c r="H203" s="226">
        <v>0</v>
      </c>
      <c r="I203" s="226">
        <v>0</v>
      </c>
      <c r="J203" s="226">
        <v>0</v>
      </c>
      <c r="K203" s="226">
        <v>0</v>
      </c>
      <c r="L203" s="226">
        <v>0</v>
      </c>
      <c r="M203" s="5">
        <f t="shared" si="15"/>
        <v>0</v>
      </c>
      <c r="N203" s="2">
        <f>IF(M203&lt;75,"",VLOOKUP(M203,'[2]Tabelle1'!$J$16:$K$56,2,FALSE))</f>
      </c>
      <c r="P203" s="7"/>
    </row>
    <row r="204" spans="1:16" ht="12.75">
      <c r="A204" s="59">
        <f t="shared" si="12"/>
        <v>172</v>
      </c>
      <c r="B204" s="46">
        <f t="shared" si="13"/>
        <v>0</v>
      </c>
      <c r="C204" s="60" t="s">
        <v>4</v>
      </c>
      <c r="D204" s="61">
        <f t="shared" si="14"/>
        <v>459</v>
      </c>
      <c r="E204" s="62" t="s">
        <v>82</v>
      </c>
      <c r="F204" s="62" t="s">
        <v>37</v>
      </c>
      <c r="G204" s="227">
        <v>0</v>
      </c>
      <c r="H204" s="226">
        <v>0</v>
      </c>
      <c r="I204" s="226">
        <v>0</v>
      </c>
      <c r="J204" s="226">
        <v>0</v>
      </c>
      <c r="K204" s="226">
        <v>0</v>
      </c>
      <c r="L204" s="226">
        <v>0</v>
      </c>
      <c r="M204" s="5">
        <f t="shared" si="15"/>
        <v>0</v>
      </c>
      <c r="N204" s="2">
        <f>IF(M204&lt;75,"",VLOOKUP(M204,'[2]Tabelle1'!$J$16:$K$56,2,FALSE))</f>
      </c>
      <c r="P204" s="7"/>
    </row>
    <row r="205" spans="1:16" ht="12.75">
      <c r="A205" s="59">
        <f t="shared" si="12"/>
        <v>172</v>
      </c>
      <c r="B205" s="46">
        <f t="shared" si="13"/>
        <v>0</v>
      </c>
      <c r="C205" s="60" t="s">
        <v>4</v>
      </c>
      <c r="D205" s="61">
        <f t="shared" si="14"/>
        <v>459</v>
      </c>
      <c r="E205" s="62" t="s">
        <v>333</v>
      </c>
      <c r="F205" s="62" t="s">
        <v>37</v>
      </c>
      <c r="G205" s="227">
        <v>0</v>
      </c>
      <c r="H205" s="226">
        <v>0</v>
      </c>
      <c r="I205" s="226">
        <v>0</v>
      </c>
      <c r="J205" s="226">
        <v>0</v>
      </c>
      <c r="K205" s="226">
        <v>0</v>
      </c>
      <c r="L205" s="226">
        <v>0</v>
      </c>
      <c r="M205" s="5">
        <f t="shared" si="15"/>
        <v>0</v>
      </c>
      <c r="N205" s="2">
        <f>IF(M205&lt;75,"",VLOOKUP(M205,'[2]Tabelle1'!$J$16:$K$56,2,FALSE))</f>
      </c>
      <c r="P205" s="7"/>
    </row>
    <row r="206" spans="1:16" ht="12.75">
      <c r="A206" s="59">
        <f t="shared" si="12"/>
        <v>172</v>
      </c>
      <c r="B206" s="46">
        <f t="shared" si="13"/>
        <v>0</v>
      </c>
      <c r="C206" s="60"/>
      <c r="D206" s="61">
        <f t="shared" si="14"/>
        <v>459</v>
      </c>
      <c r="E206" s="62" t="s">
        <v>155</v>
      </c>
      <c r="F206" s="62" t="s">
        <v>14</v>
      </c>
      <c r="G206" s="227">
        <v>0</v>
      </c>
      <c r="H206" s="226">
        <v>0</v>
      </c>
      <c r="I206" s="226">
        <v>0</v>
      </c>
      <c r="J206" s="226">
        <v>0</v>
      </c>
      <c r="K206" s="226">
        <v>0</v>
      </c>
      <c r="L206" s="226">
        <v>0</v>
      </c>
      <c r="M206" s="5">
        <f t="shared" si="15"/>
        <v>0</v>
      </c>
      <c r="N206" s="2">
        <f>IF(M206&lt;75,"",VLOOKUP(M206,'[2]Tabelle1'!$J$16:$K$56,2,FALSE))</f>
      </c>
      <c r="P206" s="7"/>
    </row>
    <row r="207" spans="1:16" ht="12.75">
      <c r="A207" s="59">
        <f t="shared" si="12"/>
        <v>172</v>
      </c>
      <c r="B207" s="46">
        <f t="shared" si="13"/>
        <v>0</v>
      </c>
      <c r="C207" s="60" t="s">
        <v>4</v>
      </c>
      <c r="D207" s="61">
        <f t="shared" si="14"/>
        <v>459</v>
      </c>
      <c r="E207" s="62" t="s">
        <v>335</v>
      </c>
      <c r="F207" s="62" t="s">
        <v>14</v>
      </c>
      <c r="G207" s="227">
        <v>0</v>
      </c>
      <c r="H207" s="226">
        <v>0</v>
      </c>
      <c r="I207" s="226">
        <v>0</v>
      </c>
      <c r="J207" s="226">
        <v>0</v>
      </c>
      <c r="K207" s="226">
        <v>0</v>
      </c>
      <c r="L207" s="226">
        <v>0</v>
      </c>
      <c r="M207" s="5">
        <f t="shared" si="15"/>
        <v>0</v>
      </c>
      <c r="N207" s="2">
        <f>IF(M207&lt;75,"",VLOOKUP(M207,'[2]Tabelle1'!$J$16:$K$56,2,FALSE))</f>
      </c>
      <c r="P207" s="7"/>
    </row>
    <row r="208" spans="1:16" ht="12.75">
      <c r="A208" s="59">
        <f t="shared" si="12"/>
        <v>172</v>
      </c>
      <c r="B208" s="46">
        <f t="shared" si="13"/>
        <v>0</v>
      </c>
      <c r="C208" s="60" t="s">
        <v>4</v>
      </c>
      <c r="D208" s="61">
        <f t="shared" si="14"/>
        <v>459</v>
      </c>
      <c r="E208" s="62" t="s">
        <v>336</v>
      </c>
      <c r="F208" s="62" t="s">
        <v>14</v>
      </c>
      <c r="G208" s="227">
        <v>0</v>
      </c>
      <c r="H208" s="226">
        <v>0</v>
      </c>
      <c r="I208" s="226">
        <v>0</v>
      </c>
      <c r="J208" s="226">
        <v>0</v>
      </c>
      <c r="K208" s="226">
        <v>0</v>
      </c>
      <c r="L208" s="226">
        <v>0</v>
      </c>
      <c r="M208" s="5">
        <f t="shared" si="15"/>
        <v>0</v>
      </c>
      <c r="N208" s="2">
        <f>IF(M208&lt;75,"",VLOOKUP(M208,'[2]Tabelle1'!$J$16:$K$56,2,FALSE))</f>
      </c>
      <c r="P208" s="7"/>
    </row>
    <row r="209" spans="1:16" ht="12.75">
      <c r="A209" s="59">
        <f t="shared" si="12"/>
        <v>172</v>
      </c>
      <c r="B209" s="46">
        <f t="shared" si="13"/>
        <v>0</v>
      </c>
      <c r="C209" s="60" t="s">
        <v>4</v>
      </c>
      <c r="D209" s="61">
        <f t="shared" si="14"/>
        <v>459</v>
      </c>
      <c r="E209" s="62" t="s">
        <v>126</v>
      </c>
      <c r="F209" s="62" t="s">
        <v>124</v>
      </c>
      <c r="G209" s="227">
        <v>0</v>
      </c>
      <c r="H209" s="226">
        <v>0</v>
      </c>
      <c r="I209" s="226">
        <v>0</v>
      </c>
      <c r="J209" s="226">
        <v>0</v>
      </c>
      <c r="K209" s="226">
        <v>0</v>
      </c>
      <c r="L209" s="226">
        <v>0</v>
      </c>
      <c r="M209" s="5">
        <f t="shared" si="15"/>
        <v>0</v>
      </c>
      <c r="N209" s="2">
        <f>IF(M209&lt;75,"",VLOOKUP(M209,'[2]Tabelle1'!$J$16:$K$56,2,FALSE))</f>
      </c>
      <c r="P209" s="7"/>
    </row>
    <row r="210" spans="1:16" ht="12.75">
      <c r="A210" s="59">
        <f t="shared" si="12"/>
        <v>172</v>
      </c>
      <c r="B210" s="46">
        <f t="shared" si="13"/>
        <v>0</v>
      </c>
      <c r="C210" s="60" t="s">
        <v>4</v>
      </c>
      <c r="D210" s="61">
        <f t="shared" si="14"/>
        <v>459</v>
      </c>
      <c r="E210" s="62" t="s">
        <v>443</v>
      </c>
      <c r="F210" s="62" t="s">
        <v>124</v>
      </c>
      <c r="G210" s="227">
        <v>0</v>
      </c>
      <c r="H210" s="226">
        <v>0</v>
      </c>
      <c r="I210" s="226">
        <v>0</v>
      </c>
      <c r="J210" s="226">
        <v>0</v>
      </c>
      <c r="K210" s="226">
        <v>0</v>
      </c>
      <c r="L210" s="226">
        <v>0</v>
      </c>
      <c r="M210" s="5">
        <f t="shared" si="15"/>
        <v>0</v>
      </c>
      <c r="N210" s="2">
        <f>IF(M210&lt;75,"",VLOOKUP(M210,'[2]Tabelle1'!$J$16:$K$56,2,FALSE))</f>
      </c>
      <c r="P210" s="7"/>
    </row>
    <row r="211" spans="1:16" ht="12.75">
      <c r="A211" s="59">
        <f t="shared" si="12"/>
        <v>172</v>
      </c>
      <c r="B211" s="46">
        <f t="shared" si="13"/>
        <v>0</v>
      </c>
      <c r="C211" s="60" t="s">
        <v>4</v>
      </c>
      <c r="D211" s="61">
        <f t="shared" si="14"/>
        <v>459</v>
      </c>
      <c r="E211" s="62" t="s">
        <v>343</v>
      </c>
      <c r="F211" s="62" t="s">
        <v>341</v>
      </c>
      <c r="G211" s="227">
        <v>0</v>
      </c>
      <c r="H211" s="226">
        <v>0</v>
      </c>
      <c r="I211" s="226">
        <v>0</v>
      </c>
      <c r="J211" s="226">
        <v>0</v>
      </c>
      <c r="K211" s="226">
        <v>0</v>
      </c>
      <c r="L211" s="226">
        <v>0</v>
      </c>
      <c r="M211" s="5">
        <f t="shared" si="15"/>
        <v>0</v>
      </c>
      <c r="N211" s="2">
        <f>IF(M211&lt;75,"",VLOOKUP(M211,'[2]Tabelle1'!$J$16:$K$56,2,FALSE))</f>
      </c>
      <c r="P211" s="7"/>
    </row>
    <row r="212" spans="1:16" ht="12.75">
      <c r="A212" s="59">
        <f t="shared" si="12"/>
        <v>172</v>
      </c>
      <c r="B212" s="46">
        <f t="shared" si="13"/>
        <v>0</v>
      </c>
      <c r="C212" s="60" t="s">
        <v>4</v>
      </c>
      <c r="D212" s="61">
        <f t="shared" si="14"/>
        <v>459</v>
      </c>
      <c r="E212" s="62" t="s">
        <v>172</v>
      </c>
      <c r="F212" s="62" t="s">
        <v>345</v>
      </c>
      <c r="G212" s="227">
        <v>0</v>
      </c>
      <c r="H212" s="226">
        <v>0</v>
      </c>
      <c r="I212" s="226">
        <v>0</v>
      </c>
      <c r="J212" s="226">
        <v>0</v>
      </c>
      <c r="K212" s="226">
        <v>0</v>
      </c>
      <c r="L212" s="226">
        <v>0</v>
      </c>
      <c r="M212" s="5">
        <f t="shared" si="15"/>
        <v>0</v>
      </c>
      <c r="N212" s="2">
        <f>IF(M212&lt;75,"",VLOOKUP(M212,'[2]Tabelle1'!$J$16:$K$56,2,FALSE))</f>
      </c>
      <c r="P212" s="7"/>
    </row>
    <row r="213" spans="1:14" ht="12.75">
      <c r="A213" s="59">
        <f t="shared" si="12"/>
        <v>172</v>
      </c>
      <c r="B213" s="46">
        <f t="shared" si="13"/>
        <v>0</v>
      </c>
      <c r="C213" s="60" t="s">
        <v>4</v>
      </c>
      <c r="D213" s="61">
        <f t="shared" si="14"/>
        <v>459</v>
      </c>
      <c r="E213" s="62" t="s">
        <v>427</v>
      </c>
      <c r="F213" s="62" t="s">
        <v>10</v>
      </c>
      <c r="G213" s="227">
        <v>0</v>
      </c>
      <c r="H213" s="226">
        <v>0</v>
      </c>
      <c r="I213" s="226">
        <v>0</v>
      </c>
      <c r="J213" s="226">
        <v>0</v>
      </c>
      <c r="K213" s="226">
        <v>0</v>
      </c>
      <c r="L213" s="226">
        <v>0</v>
      </c>
      <c r="M213" s="5">
        <f t="shared" si="15"/>
        <v>0</v>
      </c>
      <c r="N213" s="2">
        <f>IF(M213&lt;75,"",VLOOKUP(M213,'[2]Tabelle1'!$J$16:$K$56,2,FALSE))</f>
      </c>
    </row>
    <row r="214" spans="1:16" ht="12.75">
      <c r="A214" s="59">
        <f t="shared" si="12"/>
        <v>172</v>
      </c>
      <c r="B214" s="46">
        <f t="shared" si="13"/>
        <v>0</v>
      </c>
      <c r="C214" s="60" t="s">
        <v>4</v>
      </c>
      <c r="D214" s="61">
        <f t="shared" si="14"/>
        <v>459</v>
      </c>
      <c r="E214" s="62"/>
      <c r="F214" s="62"/>
      <c r="G214" s="57">
        <v>0</v>
      </c>
      <c r="H214" s="47">
        <v>0</v>
      </c>
      <c r="I214" s="47">
        <v>0</v>
      </c>
      <c r="J214" s="47">
        <v>0</v>
      </c>
      <c r="K214" s="47">
        <v>0</v>
      </c>
      <c r="L214" s="47">
        <v>0</v>
      </c>
      <c r="M214" s="5">
        <f t="shared" si="15"/>
        <v>0</v>
      </c>
      <c r="N214" s="2">
        <f>IF(M214&lt;75,"",VLOOKUP(M214,'[2]Tabelle1'!$J$16:$K$56,2,FALSE))</f>
      </c>
      <c r="P214" s="7"/>
    </row>
    <row r="215" spans="1:16" ht="12.75">
      <c r="A215" s="59">
        <f t="shared" si="12"/>
        <v>172</v>
      </c>
      <c r="B215" s="46">
        <f t="shared" si="13"/>
        <v>0</v>
      </c>
      <c r="C215" s="60" t="s">
        <v>4</v>
      </c>
      <c r="D215" s="61">
        <f t="shared" si="14"/>
        <v>459</v>
      </c>
      <c r="E215" s="62"/>
      <c r="F215" s="62"/>
      <c r="G215" s="57">
        <v>0</v>
      </c>
      <c r="H215" s="47">
        <v>0</v>
      </c>
      <c r="I215" s="47">
        <v>0</v>
      </c>
      <c r="J215" s="47">
        <v>0</v>
      </c>
      <c r="K215" s="47">
        <v>0</v>
      </c>
      <c r="L215" s="47">
        <v>0</v>
      </c>
      <c r="M215" s="5">
        <f t="shared" si="15"/>
        <v>0</v>
      </c>
      <c r="N215" s="2">
        <f>IF(M215&lt;75,"",VLOOKUP(M215,'[2]Tabelle1'!$J$16:$K$56,2,FALSE))</f>
      </c>
      <c r="P215" s="7"/>
    </row>
    <row r="216" spans="1:16" ht="12.75">
      <c r="A216" s="59">
        <f t="shared" si="12"/>
        <v>172</v>
      </c>
      <c r="B216" s="46">
        <f t="shared" si="13"/>
        <v>0</v>
      </c>
      <c r="C216" s="60" t="s">
        <v>4</v>
      </c>
      <c r="D216" s="61">
        <f t="shared" si="14"/>
        <v>459</v>
      </c>
      <c r="E216" s="64"/>
      <c r="F216" s="64"/>
      <c r="G216" s="57">
        <v>0</v>
      </c>
      <c r="H216" s="47">
        <v>0</v>
      </c>
      <c r="I216" s="47">
        <v>0</v>
      </c>
      <c r="J216" s="47">
        <v>0</v>
      </c>
      <c r="K216" s="47">
        <v>0</v>
      </c>
      <c r="L216" s="47">
        <v>0</v>
      </c>
      <c r="M216" s="5">
        <f t="shared" si="15"/>
        <v>0</v>
      </c>
      <c r="N216" s="2">
        <f>IF(M216&lt;75,"",VLOOKUP(M216,'[2]Tabelle1'!$J$16:$K$56,2,FALSE))</f>
      </c>
      <c r="P216" s="7"/>
    </row>
    <row r="217" spans="1:16" ht="12.75">
      <c r="A217" s="59">
        <f t="shared" si="12"/>
        <v>172</v>
      </c>
      <c r="B217" s="46">
        <f t="shared" si="13"/>
        <v>0</v>
      </c>
      <c r="C217" s="60" t="s">
        <v>4</v>
      </c>
      <c r="D217" s="61">
        <f t="shared" si="14"/>
        <v>459</v>
      </c>
      <c r="E217" s="62"/>
      <c r="F217" s="62"/>
      <c r="G217" s="57">
        <v>0</v>
      </c>
      <c r="H217" s="47">
        <v>0</v>
      </c>
      <c r="I217" s="47">
        <v>0</v>
      </c>
      <c r="J217" s="47">
        <v>0</v>
      </c>
      <c r="K217" s="47">
        <v>0</v>
      </c>
      <c r="L217" s="47">
        <v>0</v>
      </c>
      <c r="M217" s="5">
        <f t="shared" si="15"/>
        <v>0</v>
      </c>
      <c r="N217" s="2">
        <f>IF(M217&lt;75,"",VLOOKUP(M217,'[2]Tabelle1'!$J$16:$K$56,2,FALSE))</f>
      </c>
      <c r="P217" s="7"/>
    </row>
    <row r="218" spans="1:16" ht="12.75">
      <c r="A218" s="59">
        <f t="shared" si="12"/>
        <v>172</v>
      </c>
      <c r="B218" s="46">
        <f t="shared" si="13"/>
        <v>0</v>
      </c>
      <c r="C218" s="60" t="s">
        <v>4</v>
      </c>
      <c r="D218" s="61">
        <f t="shared" si="14"/>
        <v>459</v>
      </c>
      <c r="E218" s="62"/>
      <c r="F218" s="62"/>
      <c r="G218" s="57">
        <v>0</v>
      </c>
      <c r="H218" s="47">
        <v>0</v>
      </c>
      <c r="I218" s="47">
        <v>0</v>
      </c>
      <c r="J218" s="47">
        <v>0</v>
      </c>
      <c r="K218" s="47">
        <v>0</v>
      </c>
      <c r="L218" s="47">
        <v>0</v>
      </c>
      <c r="M218" s="5">
        <f t="shared" si="15"/>
        <v>0</v>
      </c>
      <c r="N218" s="2">
        <f>IF(M218&lt;75,"",VLOOKUP(M218,'[2]Tabelle1'!$J$16:$K$56,2,FALSE))</f>
      </c>
      <c r="P218" s="7"/>
    </row>
    <row r="219" spans="1:16" ht="12.75">
      <c r="A219" s="59">
        <f t="shared" si="12"/>
        <v>172</v>
      </c>
      <c r="B219" s="46">
        <f t="shared" si="13"/>
        <v>0</v>
      </c>
      <c r="C219" s="60" t="s">
        <v>4</v>
      </c>
      <c r="D219" s="61">
        <f t="shared" si="14"/>
        <v>459</v>
      </c>
      <c r="E219" s="62"/>
      <c r="F219" s="62"/>
      <c r="G219" s="57">
        <v>0</v>
      </c>
      <c r="H219" s="47">
        <v>0</v>
      </c>
      <c r="I219" s="47">
        <v>0</v>
      </c>
      <c r="J219" s="47">
        <v>0</v>
      </c>
      <c r="K219" s="47">
        <v>0</v>
      </c>
      <c r="L219" s="47">
        <v>0</v>
      </c>
      <c r="M219" s="5">
        <f t="shared" si="15"/>
        <v>0</v>
      </c>
      <c r="N219" s="2">
        <f>IF(M219&lt;75,"",VLOOKUP(M219,'[2]Tabelle1'!$J$16:$K$56,2,FALSE))</f>
      </c>
      <c r="P219" s="7"/>
    </row>
    <row r="220" spans="1:16" ht="12.75">
      <c r="A220" s="59">
        <f t="shared" si="12"/>
        <v>172</v>
      </c>
      <c r="B220" s="46">
        <f t="shared" si="13"/>
        <v>0</v>
      </c>
      <c r="C220" s="60" t="s">
        <v>4</v>
      </c>
      <c r="D220" s="61">
        <f t="shared" si="14"/>
        <v>459</v>
      </c>
      <c r="E220" s="62"/>
      <c r="F220" s="62"/>
      <c r="G220" s="57">
        <v>0</v>
      </c>
      <c r="H220" s="47">
        <v>0</v>
      </c>
      <c r="I220" s="47">
        <v>0</v>
      </c>
      <c r="J220" s="47">
        <v>0</v>
      </c>
      <c r="K220" s="47">
        <v>0</v>
      </c>
      <c r="L220" s="47">
        <v>0</v>
      </c>
      <c r="M220" s="5">
        <f t="shared" si="15"/>
        <v>0</v>
      </c>
      <c r="N220" s="2">
        <f>IF(M220&lt;75,"",VLOOKUP(M220,'[2]Tabelle1'!$J$16:$K$56,2,FALSE))</f>
      </c>
      <c r="P220" s="7"/>
    </row>
    <row r="221" spans="1:16" ht="12.75">
      <c r="A221" s="59">
        <f t="shared" si="12"/>
        <v>172</v>
      </c>
      <c r="B221" s="46">
        <f t="shared" si="13"/>
        <v>0</v>
      </c>
      <c r="C221" s="60" t="s">
        <v>4</v>
      </c>
      <c r="D221" s="61">
        <f t="shared" si="14"/>
        <v>459</v>
      </c>
      <c r="E221" s="62"/>
      <c r="F221" s="62"/>
      <c r="G221" s="57">
        <v>0</v>
      </c>
      <c r="H221" s="47">
        <v>0</v>
      </c>
      <c r="I221" s="47">
        <v>0</v>
      </c>
      <c r="J221" s="47">
        <v>0</v>
      </c>
      <c r="K221" s="47">
        <v>0</v>
      </c>
      <c r="L221" s="47">
        <v>0</v>
      </c>
      <c r="M221" s="5">
        <f t="shared" si="15"/>
        <v>0</v>
      </c>
      <c r="N221" s="2">
        <f>IF(M221&lt;75,"",VLOOKUP(M221,'[2]Tabelle1'!$J$16:$K$56,2,FALSE))</f>
      </c>
      <c r="P221" s="7"/>
    </row>
    <row r="222" spans="1:16" ht="12.75">
      <c r="A222" s="59">
        <f t="shared" si="12"/>
        <v>172</v>
      </c>
      <c r="B222" s="46">
        <f t="shared" si="13"/>
        <v>0</v>
      </c>
      <c r="C222" s="60" t="s">
        <v>4</v>
      </c>
      <c r="D222" s="61">
        <f t="shared" si="14"/>
        <v>459</v>
      </c>
      <c r="E222" s="64"/>
      <c r="F222" s="64"/>
      <c r="G222" s="57">
        <v>0</v>
      </c>
      <c r="H222" s="47">
        <v>0</v>
      </c>
      <c r="I222" s="47">
        <v>0</v>
      </c>
      <c r="J222" s="47">
        <v>0</v>
      </c>
      <c r="K222" s="47">
        <v>0</v>
      </c>
      <c r="L222" s="47">
        <v>0</v>
      </c>
      <c r="M222" s="5">
        <f t="shared" si="15"/>
        <v>0</v>
      </c>
      <c r="N222" s="2">
        <f>IF(M222&lt;75,"",VLOOKUP(M222,'[2]Tabelle1'!$J$16:$K$56,2,FALSE))</f>
      </c>
      <c r="P222" s="7"/>
    </row>
    <row r="223" spans="1:16" ht="12.75">
      <c r="A223" s="59">
        <f t="shared" si="12"/>
        <v>172</v>
      </c>
      <c r="B223" s="46">
        <f t="shared" si="13"/>
        <v>0</v>
      </c>
      <c r="C223" s="60" t="s">
        <v>4</v>
      </c>
      <c r="D223" s="61">
        <f t="shared" si="14"/>
        <v>459</v>
      </c>
      <c r="E223" s="64"/>
      <c r="F223" s="64"/>
      <c r="G223" s="5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5">
        <f t="shared" si="15"/>
        <v>0</v>
      </c>
      <c r="N223" s="2">
        <f>IF(M223&lt;75,"",VLOOKUP(M223,'[2]Tabelle1'!$J$16:$K$56,2,FALSE))</f>
      </c>
      <c r="P223" s="7"/>
    </row>
    <row r="224" spans="1:16" ht="12.75">
      <c r="A224" s="59">
        <f t="shared" si="12"/>
        <v>172</v>
      </c>
      <c r="B224" s="46">
        <f t="shared" si="13"/>
        <v>0</v>
      </c>
      <c r="C224" s="60" t="s">
        <v>4</v>
      </c>
      <c r="D224" s="61">
        <f t="shared" si="14"/>
        <v>459</v>
      </c>
      <c r="E224" s="62"/>
      <c r="F224" s="65"/>
      <c r="G224" s="66"/>
      <c r="H224" s="19"/>
      <c r="I224" s="19"/>
      <c r="J224" s="19"/>
      <c r="K224" s="19"/>
      <c r="L224" s="19"/>
      <c r="M224" s="5">
        <f t="shared" si="15"/>
        <v>0</v>
      </c>
      <c r="N224" s="2">
        <f>IF(M224&lt;75,"",VLOOKUP(M224,'[2]Tabelle1'!$J$16:$K$56,2,FALSE))</f>
      </c>
      <c r="P224" s="7"/>
    </row>
    <row r="225" spans="1:16" ht="12.75">
      <c r="A225" s="59">
        <f t="shared" si="12"/>
        <v>172</v>
      </c>
      <c r="B225" s="46">
        <f t="shared" si="13"/>
        <v>0</v>
      </c>
      <c r="C225" s="60" t="s">
        <v>4</v>
      </c>
      <c r="D225" s="61">
        <f t="shared" si="14"/>
        <v>459</v>
      </c>
      <c r="E225" s="62"/>
      <c r="F225" s="65"/>
      <c r="G225" s="66"/>
      <c r="H225" s="19"/>
      <c r="I225" s="19"/>
      <c r="J225" s="19"/>
      <c r="K225" s="19"/>
      <c r="L225" s="19"/>
      <c r="M225" s="5">
        <f t="shared" si="15"/>
        <v>0</v>
      </c>
      <c r="N225" s="2">
        <f>IF(M225&lt;75,"",VLOOKUP(M225,'[2]Tabelle1'!$J$16:$K$56,2,FALSE))</f>
      </c>
      <c r="P225" s="7"/>
    </row>
    <row r="226" spans="1:14" ht="12.75">
      <c r="A226" s="59">
        <f t="shared" si="12"/>
        <v>172</v>
      </c>
      <c r="B226" s="46">
        <f t="shared" si="13"/>
        <v>0</v>
      </c>
      <c r="C226" s="60" t="s">
        <v>4</v>
      </c>
      <c r="D226" s="61">
        <f t="shared" si="14"/>
        <v>459</v>
      </c>
      <c r="E226" s="62"/>
      <c r="F226" s="65"/>
      <c r="G226" s="66"/>
      <c r="H226" s="19"/>
      <c r="I226" s="19"/>
      <c r="J226" s="19"/>
      <c r="K226" s="19"/>
      <c r="L226" s="19"/>
      <c r="M226" s="5">
        <f t="shared" si="15"/>
        <v>0</v>
      </c>
      <c r="N226" s="2">
        <f>IF(M226&lt;75,"",VLOOKUP(M226,'[2]Tabelle1'!$J$16:$K$56,2,FALSE))</f>
      </c>
    </row>
    <row r="227" spans="1:16" ht="12.75">
      <c r="A227" s="59">
        <f t="shared" si="12"/>
        <v>172</v>
      </c>
      <c r="B227" s="46">
        <f t="shared" si="13"/>
        <v>0</v>
      </c>
      <c r="C227" s="60" t="s">
        <v>4</v>
      </c>
      <c r="D227" s="61">
        <f t="shared" si="14"/>
        <v>459</v>
      </c>
      <c r="E227" s="62"/>
      <c r="F227" s="65"/>
      <c r="G227" s="66"/>
      <c r="H227" s="19"/>
      <c r="I227" s="19"/>
      <c r="J227" s="19"/>
      <c r="K227" s="19"/>
      <c r="L227" s="19"/>
      <c r="M227" s="5">
        <f t="shared" si="15"/>
        <v>0</v>
      </c>
      <c r="N227" s="2">
        <f>IF(M227&lt;75,"",VLOOKUP(M227,'[2]Tabelle1'!$J$16:$K$56,2,FALSE))</f>
      </c>
      <c r="P227" s="7"/>
    </row>
    <row r="228" spans="1:16" ht="12.75">
      <c r="A228" s="59">
        <f t="shared" si="12"/>
        <v>172</v>
      </c>
      <c r="B228" s="46">
        <f t="shared" si="13"/>
        <v>0</v>
      </c>
      <c r="C228" s="60" t="s">
        <v>4</v>
      </c>
      <c r="D228" s="61">
        <f t="shared" si="14"/>
        <v>459</v>
      </c>
      <c r="E228" s="64"/>
      <c r="F228" s="67"/>
      <c r="G228" s="66"/>
      <c r="H228" s="19"/>
      <c r="I228" s="19"/>
      <c r="J228" s="19"/>
      <c r="K228" s="19"/>
      <c r="L228" s="19"/>
      <c r="M228" s="5">
        <f t="shared" si="15"/>
        <v>0</v>
      </c>
      <c r="N228" s="2">
        <f>IF(M228&lt;75,"",VLOOKUP(M228,'[2]Tabelle1'!$J$16:$K$56,2,FALSE))</f>
      </c>
      <c r="P228" s="7"/>
    </row>
    <row r="229" spans="1:16" ht="12.75">
      <c r="A229" s="59">
        <f t="shared" si="12"/>
        <v>172</v>
      </c>
      <c r="B229" s="46">
        <f t="shared" si="13"/>
        <v>0</v>
      </c>
      <c r="C229" s="60" t="s">
        <v>4</v>
      </c>
      <c r="D229" s="61">
        <f t="shared" si="14"/>
        <v>459</v>
      </c>
      <c r="E229" s="64"/>
      <c r="F229" s="67"/>
      <c r="G229" s="66"/>
      <c r="H229" s="19"/>
      <c r="I229" s="19"/>
      <c r="J229" s="19"/>
      <c r="K229" s="19"/>
      <c r="L229" s="19"/>
      <c r="M229" s="5">
        <f t="shared" si="15"/>
        <v>0</v>
      </c>
      <c r="N229" s="2">
        <f>IF(M229&lt;75,"",VLOOKUP(M229,'[2]Tabelle1'!$J$16:$K$56,2,FALSE))</f>
      </c>
      <c r="P229" s="7"/>
    </row>
    <row r="230" spans="1:16" ht="12.75">
      <c r="A230" s="59">
        <f t="shared" si="12"/>
        <v>172</v>
      </c>
      <c r="B230" s="46">
        <f t="shared" si="13"/>
        <v>0</v>
      </c>
      <c r="C230" s="60" t="s">
        <v>4</v>
      </c>
      <c r="D230" s="61">
        <f t="shared" si="14"/>
        <v>459</v>
      </c>
      <c r="E230" s="64"/>
      <c r="F230" s="67"/>
      <c r="G230" s="66"/>
      <c r="H230" s="19"/>
      <c r="I230" s="19"/>
      <c r="J230" s="19"/>
      <c r="K230" s="19"/>
      <c r="L230" s="19"/>
      <c r="M230" s="5">
        <f t="shared" si="15"/>
        <v>0</v>
      </c>
      <c r="N230" s="2">
        <f>IF(M230&lt;75,"",VLOOKUP(M230,'[2]Tabelle1'!$J$16:$K$56,2,FALSE))</f>
      </c>
      <c r="P230" s="7"/>
    </row>
    <row r="231" spans="1:16" ht="12.75">
      <c r="A231" s="59">
        <f t="shared" si="12"/>
        <v>172</v>
      </c>
      <c r="B231" s="46">
        <f t="shared" si="13"/>
        <v>0</v>
      </c>
      <c r="C231" s="60" t="s">
        <v>4</v>
      </c>
      <c r="D231" s="61">
        <f t="shared" si="14"/>
        <v>459</v>
      </c>
      <c r="E231" s="64"/>
      <c r="F231" s="67"/>
      <c r="G231" s="66"/>
      <c r="H231" s="19"/>
      <c r="I231" s="19"/>
      <c r="J231" s="19"/>
      <c r="K231" s="19"/>
      <c r="L231" s="19"/>
      <c r="M231" s="5">
        <f t="shared" si="15"/>
        <v>0</v>
      </c>
      <c r="N231" s="2">
        <f>IF(M231&lt;75,"",VLOOKUP(M231,'[2]Tabelle1'!$J$16:$K$56,2,FALSE))</f>
      </c>
      <c r="P231" s="7"/>
    </row>
    <row r="232" spans="1:16" ht="12.75">
      <c r="A232" s="59">
        <f t="shared" si="12"/>
        <v>172</v>
      </c>
      <c r="B232" s="46">
        <f t="shared" si="13"/>
        <v>0</v>
      </c>
      <c r="C232" s="63"/>
      <c r="D232" s="61">
        <f t="shared" si="14"/>
        <v>459</v>
      </c>
      <c r="E232" s="64"/>
      <c r="F232" s="67"/>
      <c r="G232" s="66"/>
      <c r="H232" s="19"/>
      <c r="I232" s="19"/>
      <c r="J232" s="19"/>
      <c r="K232" s="19"/>
      <c r="L232" s="19"/>
      <c r="M232" s="5">
        <f t="shared" si="15"/>
        <v>0</v>
      </c>
      <c r="P232" s="7"/>
    </row>
    <row r="233" spans="1:16" ht="12.75">
      <c r="A233" s="59">
        <f t="shared" si="12"/>
        <v>172</v>
      </c>
      <c r="B233" s="46">
        <f t="shared" si="13"/>
        <v>0</v>
      </c>
      <c r="C233" s="60" t="s">
        <v>4</v>
      </c>
      <c r="D233" s="61">
        <f t="shared" si="14"/>
        <v>459</v>
      </c>
      <c r="E233" s="64"/>
      <c r="F233" s="67"/>
      <c r="G233" s="66"/>
      <c r="H233" s="19"/>
      <c r="I233" s="19"/>
      <c r="J233" s="19"/>
      <c r="K233" s="19"/>
      <c r="L233" s="19"/>
      <c r="M233" s="5">
        <f t="shared" si="15"/>
        <v>0</v>
      </c>
      <c r="N233" s="2">
        <f>IF(M233&lt;75,"",VLOOKUP(M233,'[2]Tabelle1'!$J$16:$K$56,2,FALSE))</f>
      </c>
      <c r="P233" s="7"/>
    </row>
    <row r="234" spans="1:16" ht="12.75">
      <c r="A234" s="59">
        <f t="shared" si="12"/>
        <v>172</v>
      </c>
      <c r="B234" s="46">
        <f t="shared" si="13"/>
        <v>0</v>
      </c>
      <c r="C234" s="60" t="s">
        <v>4</v>
      </c>
      <c r="D234" s="61">
        <f t="shared" si="14"/>
        <v>459</v>
      </c>
      <c r="E234" s="64"/>
      <c r="F234" s="67"/>
      <c r="G234" s="66"/>
      <c r="H234" s="19"/>
      <c r="I234" s="19"/>
      <c r="J234" s="19"/>
      <c r="K234" s="19"/>
      <c r="L234" s="19"/>
      <c r="M234" s="5">
        <f t="shared" si="15"/>
        <v>0</v>
      </c>
      <c r="N234" s="2">
        <f>IF(M234&lt;75,"",VLOOKUP(M234,'[2]Tabelle1'!$J$16:$K$56,2,FALSE))</f>
      </c>
      <c r="P234" s="7"/>
    </row>
    <row r="235" spans="1:16" ht="12.75">
      <c r="A235" s="59">
        <f t="shared" si="12"/>
        <v>172</v>
      </c>
      <c r="B235" s="46">
        <f t="shared" si="13"/>
        <v>0</v>
      </c>
      <c r="C235" s="60"/>
      <c r="D235" s="61">
        <f t="shared" si="14"/>
        <v>459</v>
      </c>
      <c r="E235" s="64"/>
      <c r="F235" s="67"/>
      <c r="G235" s="66"/>
      <c r="H235" s="19"/>
      <c r="I235" s="19"/>
      <c r="J235" s="19"/>
      <c r="K235" s="19"/>
      <c r="L235" s="19"/>
      <c r="M235" s="5">
        <f t="shared" si="15"/>
        <v>0</v>
      </c>
      <c r="N235" s="2">
        <f>IF(M235&lt;75,"",VLOOKUP(M235,'[2]Tabelle1'!$J$16:$K$56,2,FALSE))</f>
      </c>
      <c r="P235" s="7"/>
    </row>
    <row r="236" spans="1:16" ht="13.5" thickBot="1">
      <c r="A236" s="59">
        <f t="shared" si="12"/>
        <v>172</v>
      </c>
      <c r="B236" s="46">
        <f t="shared" si="13"/>
        <v>0</v>
      </c>
      <c r="C236" s="60"/>
      <c r="D236" s="61">
        <f t="shared" si="14"/>
        <v>459</v>
      </c>
      <c r="E236" s="68"/>
      <c r="F236" s="69"/>
      <c r="G236" s="66"/>
      <c r="H236" s="19"/>
      <c r="I236" s="19"/>
      <c r="J236" s="19"/>
      <c r="K236" s="19"/>
      <c r="L236" s="19"/>
      <c r="M236" s="5">
        <f t="shared" si="15"/>
        <v>0</v>
      </c>
      <c r="N236" s="2">
        <f>IF(M236&lt;75,"",VLOOKUP(M236,'[2]Tabelle1'!$J$16:$K$56,2,FALSE))</f>
      </c>
      <c r="P236" s="7"/>
    </row>
  </sheetData>
  <sheetProtection/>
  <autoFilter ref="B5:N225"/>
  <mergeCells count="3">
    <mergeCell ref="B1:N1"/>
    <mergeCell ref="B2:N2"/>
    <mergeCell ref="B3:N3"/>
  </mergeCells>
  <printOptions/>
  <pageMargins left="0.1968503937007874" right="0.2362204724409449" top="0.4724409448818898" bottom="0.5118110236220472" header="0.4724409448818898" footer="0.5118110236220472"/>
  <pageSetup blackAndWhite="1" horizontalDpi="300" verticalDpi="300" orientation="portrait" paperSize="9" scale="81" r:id="rId1"/>
  <rowBreaks count="1" manualBreakCount="1"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73"/>
  <sheetViews>
    <sheetView zoomScalePageLayoutView="0" workbookViewId="0" topLeftCell="A1">
      <pane ySplit="5" topLeftCell="A6" activePane="bottomLeft" state="frozen"/>
      <selection pane="topLeft" activeCell="Q32" sqref="Q32"/>
      <selection pane="bottomLeft" activeCell="B3" sqref="B3:N3"/>
    </sheetView>
  </sheetViews>
  <sheetFormatPr defaultColWidth="11.421875" defaultRowHeight="12.75"/>
  <cols>
    <col min="1" max="1" width="5.140625" style="1" customWidth="1"/>
    <col min="2" max="2" width="6.00390625" style="7" customWidth="1"/>
    <col min="3" max="3" width="4.140625" style="2" hidden="1" customWidth="1"/>
    <col min="4" max="4" width="6.28125" style="8" customWidth="1"/>
    <col min="5" max="5" width="25.8515625" style="1" customWidth="1"/>
    <col min="6" max="6" width="22.28125" style="1" customWidth="1"/>
    <col min="7" max="12" width="4.7109375" style="1" customWidth="1"/>
    <col min="13" max="13" width="5.57421875" style="1" customWidth="1"/>
    <col min="14" max="14" width="7.140625" style="2" customWidth="1"/>
    <col min="15" max="15" width="3.28125" style="1" hidden="1" customWidth="1"/>
    <col min="16" max="16" width="5.140625" style="1" hidden="1" customWidth="1"/>
    <col min="17" max="24" width="11.421875" style="1" customWidth="1"/>
    <col min="25" max="25" width="23.00390625" style="1" customWidth="1"/>
    <col min="26" max="16384" width="11.421875" style="1" customWidth="1"/>
  </cols>
  <sheetData>
    <row r="1" spans="2:14" ht="30" customHeight="1">
      <c r="B1" s="251" t="s">
        <v>294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2:14" ht="12" customHeight="1">
      <c r="B2" s="252" t="s">
        <v>287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2:14" ht="12" customHeight="1">
      <c r="B3" s="252" t="s">
        <v>446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2:13" ht="12" customHeight="1">
      <c r="B4" s="2"/>
      <c r="D4" s="2"/>
      <c r="E4" s="2"/>
      <c r="F4" s="10"/>
      <c r="G4" s="2"/>
      <c r="H4" s="2"/>
      <c r="I4" s="2"/>
      <c r="J4" s="2"/>
      <c r="K4" s="2"/>
      <c r="L4" s="2"/>
      <c r="M4" s="2"/>
    </row>
    <row r="5" spans="1:14" ht="100.5" thickBot="1">
      <c r="A5" s="51" t="s">
        <v>0</v>
      </c>
      <c r="B5" s="51" t="s">
        <v>3</v>
      </c>
      <c r="C5" s="51" t="s">
        <v>2</v>
      </c>
      <c r="D5" s="51" t="s">
        <v>17</v>
      </c>
      <c r="E5" s="13" t="s">
        <v>1</v>
      </c>
      <c r="F5" s="70" t="s">
        <v>23</v>
      </c>
      <c r="G5" s="24" t="s">
        <v>232</v>
      </c>
      <c r="H5" s="25" t="s">
        <v>38</v>
      </c>
      <c r="I5" s="26" t="s">
        <v>20</v>
      </c>
      <c r="J5" s="27" t="s">
        <v>24</v>
      </c>
      <c r="K5" s="28" t="s">
        <v>39</v>
      </c>
      <c r="L5" s="29" t="s">
        <v>41</v>
      </c>
      <c r="M5" s="3" t="s">
        <v>7</v>
      </c>
      <c r="N5" s="4" t="s">
        <v>6</v>
      </c>
    </row>
    <row r="6" spans="1:17" ht="12.75" customHeight="1">
      <c r="A6" s="52">
        <f aca="true" t="shared" si="0" ref="A6:A37">RANK(B6,$B$6:$B$72,0)</f>
        <v>1</v>
      </c>
      <c r="B6" s="71">
        <f aca="true" t="shared" si="1" ref="B6:B37">SUM(G6:L6)</f>
        <v>461</v>
      </c>
      <c r="C6" s="54"/>
      <c r="D6" s="72">
        <f aca="true" t="shared" si="2" ref="D6:D37">$B$6-B6</f>
        <v>0</v>
      </c>
      <c r="E6" s="56" t="s">
        <v>99</v>
      </c>
      <c r="F6" s="56" t="s">
        <v>11</v>
      </c>
      <c r="G6" s="236">
        <v>80</v>
      </c>
      <c r="H6" s="216">
        <v>82</v>
      </c>
      <c r="I6" s="212">
        <v>72</v>
      </c>
      <c r="J6" s="233">
        <v>79</v>
      </c>
      <c r="K6" s="233">
        <v>77</v>
      </c>
      <c r="L6" s="212">
        <v>71</v>
      </c>
      <c r="M6" s="5">
        <f aca="true" t="shared" si="3" ref="M6:M37">IF(ISBLANK(F6),0,MAX(G6,H6,I6,J6,K6,L6))</f>
        <v>82</v>
      </c>
      <c r="N6" s="2" t="s">
        <v>423</v>
      </c>
      <c r="P6" s="2"/>
      <c r="Q6" s="11"/>
    </row>
    <row r="7" spans="1:25" ht="12.75" customHeight="1">
      <c r="A7" s="52">
        <f t="shared" si="0"/>
        <v>2</v>
      </c>
      <c r="B7" s="71">
        <f t="shared" si="1"/>
        <v>444</v>
      </c>
      <c r="C7" s="54" t="s">
        <v>5</v>
      </c>
      <c r="D7" s="72">
        <f t="shared" si="2"/>
        <v>17</v>
      </c>
      <c r="E7" s="58" t="s">
        <v>150</v>
      </c>
      <c r="F7" s="58" t="s">
        <v>10</v>
      </c>
      <c r="G7" s="236">
        <v>85</v>
      </c>
      <c r="H7" s="46">
        <v>67</v>
      </c>
      <c r="I7" s="216">
        <v>80</v>
      </c>
      <c r="J7" s="212">
        <v>72</v>
      </c>
      <c r="K7" s="46">
        <v>65</v>
      </c>
      <c r="L7" s="230">
        <v>75</v>
      </c>
      <c r="M7" s="5">
        <f t="shared" si="3"/>
        <v>85</v>
      </c>
      <c r="N7" s="2" t="s">
        <v>423</v>
      </c>
      <c r="P7" s="2"/>
      <c r="R7" s="255"/>
      <c r="S7" s="253"/>
      <c r="T7" s="253"/>
      <c r="U7" s="253"/>
      <c r="V7" s="253"/>
      <c r="W7" s="253"/>
      <c r="X7" s="22"/>
      <c r="Y7" s="22"/>
    </row>
    <row r="8" spans="1:25" ht="12.75" customHeight="1">
      <c r="A8" s="52">
        <f t="shared" si="0"/>
        <v>3</v>
      </c>
      <c r="B8" s="71">
        <f t="shared" si="1"/>
        <v>429</v>
      </c>
      <c r="C8" s="54" t="s">
        <v>5</v>
      </c>
      <c r="D8" s="72">
        <f t="shared" si="2"/>
        <v>32</v>
      </c>
      <c r="E8" s="58" t="s">
        <v>159</v>
      </c>
      <c r="F8" s="58" t="s">
        <v>15</v>
      </c>
      <c r="G8" s="211">
        <v>70</v>
      </c>
      <c r="H8" s="46">
        <v>65</v>
      </c>
      <c r="I8" s="212">
        <v>72</v>
      </c>
      <c r="J8" s="230">
        <v>78</v>
      </c>
      <c r="K8" s="212">
        <v>72</v>
      </c>
      <c r="L8" s="212">
        <v>72</v>
      </c>
      <c r="M8" s="5">
        <f t="shared" si="3"/>
        <v>78</v>
      </c>
      <c r="N8" s="2" t="s">
        <v>421</v>
      </c>
      <c r="P8" s="2"/>
      <c r="R8" s="255"/>
      <c r="S8" s="255"/>
      <c r="T8" s="255"/>
      <c r="U8" s="255"/>
      <c r="V8" s="255"/>
      <c r="W8" s="255"/>
      <c r="X8" s="22"/>
      <c r="Y8" s="22"/>
    </row>
    <row r="9" spans="1:25" ht="12.75" customHeight="1">
      <c r="A9" s="80">
        <f t="shared" si="0"/>
        <v>4</v>
      </c>
      <c r="B9" s="213">
        <f t="shared" si="1"/>
        <v>414</v>
      </c>
      <c r="C9" s="82" t="s">
        <v>5</v>
      </c>
      <c r="D9" s="214">
        <f t="shared" si="2"/>
        <v>47</v>
      </c>
      <c r="E9" s="62" t="s">
        <v>151</v>
      </c>
      <c r="F9" s="62" t="s">
        <v>14</v>
      </c>
      <c r="G9" s="211">
        <v>71</v>
      </c>
      <c r="H9" s="46">
        <v>64</v>
      </c>
      <c r="I9" s="46">
        <v>67</v>
      </c>
      <c r="J9" s="46">
        <v>69</v>
      </c>
      <c r="K9" s="46">
        <v>63</v>
      </c>
      <c r="L9" s="216">
        <v>80</v>
      </c>
      <c r="M9" s="5">
        <f t="shared" si="3"/>
        <v>80</v>
      </c>
      <c r="N9" s="2" t="s">
        <v>423</v>
      </c>
      <c r="P9" s="2"/>
      <c r="R9" s="255"/>
      <c r="S9" s="255"/>
      <c r="T9" s="255"/>
      <c r="U9" s="255"/>
      <c r="V9" s="255"/>
      <c r="W9" s="255"/>
      <c r="X9" s="22"/>
      <c r="Y9" s="22"/>
    </row>
    <row r="10" spans="1:25" ht="12.75" customHeight="1">
      <c r="A10" s="59">
        <f t="shared" si="0"/>
        <v>5</v>
      </c>
      <c r="B10" s="74">
        <f t="shared" si="1"/>
        <v>406</v>
      </c>
      <c r="C10" s="60"/>
      <c r="D10" s="75">
        <f t="shared" si="2"/>
        <v>55</v>
      </c>
      <c r="E10" s="62" t="s">
        <v>101</v>
      </c>
      <c r="F10" s="62" t="s">
        <v>11</v>
      </c>
      <c r="G10" s="211">
        <v>71</v>
      </c>
      <c r="H10" s="46">
        <v>61</v>
      </c>
      <c r="I10" s="46">
        <v>58</v>
      </c>
      <c r="J10" s="46">
        <v>73</v>
      </c>
      <c r="K10" s="233">
        <v>77</v>
      </c>
      <c r="L10" s="46">
        <v>66</v>
      </c>
      <c r="M10" s="5">
        <f t="shared" si="3"/>
        <v>77</v>
      </c>
      <c r="N10" s="2" t="str">
        <f>IF(M10&lt;75,"",VLOOKUP(M10,'[2]Tabelle1'!$J$16:$K$56,2,FALSE))</f>
        <v>Bronze</v>
      </c>
      <c r="P10" s="2"/>
      <c r="Q10" s="253"/>
      <c r="R10" s="253"/>
      <c r="S10" s="253"/>
      <c r="T10" s="253"/>
      <c r="U10" s="253"/>
      <c r="V10" s="253"/>
      <c r="W10" s="22"/>
      <c r="X10" s="22"/>
      <c r="Y10" s="22"/>
    </row>
    <row r="11" spans="1:25" ht="12.75" customHeight="1">
      <c r="A11" s="59">
        <f t="shared" si="0"/>
        <v>5</v>
      </c>
      <c r="B11" s="74">
        <f t="shared" si="1"/>
        <v>406</v>
      </c>
      <c r="C11" s="60"/>
      <c r="D11" s="75">
        <f t="shared" si="2"/>
        <v>55</v>
      </c>
      <c r="E11" s="62" t="s">
        <v>367</v>
      </c>
      <c r="F11" s="62" t="s">
        <v>11</v>
      </c>
      <c r="G11" s="235">
        <v>76</v>
      </c>
      <c r="H11" s="46">
        <v>68</v>
      </c>
      <c r="I11" s="46">
        <v>62</v>
      </c>
      <c r="J11" s="46">
        <v>60</v>
      </c>
      <c r="K11" s="212">
        <v>70</v>
      </c>
      <c r="L11" s="212">
        <v>70</v>
      </c>
      <c r="M11" s="5">
        <f t="shared" si="3"/>
        <v>76</v>
      </c>
      <c r="N11" s="2" t="s">
        <v>421</v>
      </c>
      <c r="P11" s="2"/>
      <c r="Q11" s="254"/>
      <c r="R11" s="254"/>
      <c r="S11" s="254"/>
      <c r="T11" s="254"/>
      <c r="U11" s="254"/>
      <c r="V11" s="254"/>
      <c r="W11" s="22"/>
      <c r="X11" s="22"/>
      <c r="Y11" s="22"/>
    </row>
    <row r="12" spans="1:25" ht="12.75" customHeight="1">
      <c r="A12" s="80">
        <f t="shared" si="0"/>
        <v>7</v>
      </c>
      <c r="B12" s="213">
        <f t="shared" si="1"/>
        <v>404</v>
      </c>
      <c r="C12" s="82" t="s">
        <v>5</v>
      </c>
      <c r="D12" s="214">
        <f t="shared" si="2"/>
        <v>57</v>
      </c>
      <c r="E12" s="62" t="s">
        <v>160</v>
      </c>
      <c r="F12" s="62" t="s">
        <v>15</v>
      </c>
      <c r="G12" s="232">
        <v>76</v>
      </c>
      <c r="H12" s="46">
        <v>67</v>
      </c>
      <c r="I12" s="46">
        <v>64</v>
      </c>
      <c r="J12" s="46">
        <v>59</v>
      </c>
      <c r="K12" s="46">
        <v>63</v>
      </c>
      <c r="L12" s="230">
        <v>75</v>
      </c>
      <c r="M12" s="5">
        <f t="shared" si="3"/>
        <v>76</v>
      </c>
      <c r="N12" s="2" t="s">
        <v>421</v>
      </c>
      <c r="P12" s="2"/>
      <c r="R12" s="23"/>
      <c r="S12" s="22"/>
      <c r="T12" s="22"/>
      <c r="U12" s="22"/>
      <c r="V12" s="22"/>
      <c r="W12" s="22"/>
      <c r="X12" s="22"/>
      <c r="Y12" s="22"/>
    </row>
    <row r="13" spans="1:25" ht="12.75" customHeight="1">
      <c r="A13" s="59">
        <f t="shared" si="0"/>
        <v>8</v>
      </c>
      <c r="B13" s="74">
        <f t="shared" si="1"/>
        <v>399</v>
      </c>
      <c r="C13" s="60" t="s">
        <v>5</v>
      </c>
      <c r="D13" s="75">
        <f t="shared" si="2"/>
        <v>62</v>
      </c>
      <c r="E13" s="62" t="s">
        <v>132</v>
      </c>
      <c r="F13" s="62" t="s">
        <v>352</v>
      </c>
      <c r="G13" s="73">
        <v>65</v>
      </c>
      <c r="H13" s="46">
        <v>58</v>
      </c>
      <c r="I13" s="217">
        <v>75</v>
      </c>
      <c r="J13" s="46">
        <v>65</v>
      </c>
      <c r="K13" s="46">
        <v>64</v>
      </c>
      <c r="L13" s="212">
        <v>72</v>
      </c>
      <c r="M13" s="5">
        <f t="shared" si="3"/>
        <v>75</v>
      </c>
      <c r="N13" s="2" t="s">
        <v>421</v>
      </c>
      <c r="P13" s="2"/>
      <c r="R13"/>
      <c r="S13"/>
      <c r="T13"/>
      <c r="U13"/>
      <c r="V13"/>
      <c r="W13"/>
      <c r="X13"/>
      <c r="Y13"/>
    </row>
    <row r="14" spans="1:25" ht="12.75" customHeight="1">
      <c r="A14" s="80">
        <f t="shared" si="0"/>
        <v>9</v>
      </c>
      <c r="B14" s="213">
        <f t="shared" si="1"/>
        <v>395</v>
      </c>
      <c r="C14" s="82" t="s">
        <v>5</v>
      </c>
      <c r="D14" s="214">
        <f t="shared" si="2"/>
        <v>66</v>
      </c>
      <c r="E14" s="62" t="s">
        <v>92</v>
      </c>
      <c r="F14" s="62" t="s">
        <v>89</v>
      </c>
      <c r="G14" s="211">
        <v>71</v>
      </c>
      <c r="H14" s="46">
        <v>66</v>
      </c>
      <c r="I14" s="46">
        <v>68</v>
      </c>
      <c r="J14" s="46">
        <v>63</v>
      </c>
      <c r="K14" s="46">
        <v>53</v>
      </c>
      <c r="L14" s="212">
        <v>74</v>
      </c>
      <c r="M14" s="5">
        <f t="shared" si="3"/>
        <v>74</v>
      </c>
      <c r="N14" s="2" t="s">
        <v>422</v>
      </c>
      <c r="P14" s="2"/>
      <c r="R14" s="22"/>
      <c r="S14"/>
      <c r="T14"/>
      <c r="U14"/>
      <c r="V14"/>
      <c r="W14"/>
      <c r="X14"/>
      <c r="Y14"/>
    </row>
    <row r="15" spans="1:16" ht="12.75" customHeight="1">
      <c r="A15" s="59">
        <f t="shared" si="0"/>
        <v>9</v>
      </c>
      <c r="B15" s="74">
        <f t="shared" si="1"/>
        <v>395</v>
      </c>
      <c r="C15" s="60" t="s">
        <v>5</v>
      </c>
      <c r="D15" s="75">
        <f t="shared" si="2"/>
        <v>66</v>
      </c>
      <c r="E15" s="62" t="s">
        <v>361</v>
      </c>
      <c r="F15" s="62" t="s">
        <v>359</v>
      </c>
      <c r="G15" s="211">
        <v>72</v>
      </c>
      <c r="H15" s="46">
        <v>64</v>
      </c>
      <c r="I15" s="46">
        <v>61</v>
      </c>
      <c r="J15" s="46">
        <v>65</v>
      </c>
      <c r="K15" s="46">
        <v>64</v>
      </c>
      <c r="L15" s="46">
        <v>69</v>
      </c>
      <c r="M15" s="5">
        <f t="shared" si="3"/>
        <v>72</v>
      </c>
      <c r="N15" s="2" t="s">
        <v>422</v>
      </c>
      <c r="P15" s="2"/>
    </row>
    <row r="16" spans="1:18" ht="12.75" customHeight="1">
      <c r="A16" s="59">
        <f t="shared" si="0"/>
        <v>11</v>
      </c>
      <c r="B16" s="74">
        <f t="shared" si="1"/>
        <v>392</v>
      </c>
      <c r="C16" s="60"/>
      <c r="D16" s="75">
        <f t="shared" si="2"/>
        <v>69</v>
      </c>
      <c r="E16" s="62" t="s">
        <v>106</v>
      </c>
      <c r="F16" s="62" t="s">
        <v>89</v>
      </c>
      <c r="G16" s="73">
        <v>66</v>
      </c>
      <c r="H16" s="212">
        <v>71</v>
      </c>
      <c r="I16" s="46">
        <v>66</v>
      </c>
      <c r="J16" s="46">
        <v>62</v>
      </c>
      <c r="K16" s="46">
        <v>68</v>
      </c>
      <c r="L16" s="46">
        <v>59</v>
      </c>
      <c r="M16" s="5">
        <f t="shared" si="3"/>
        <v>71</v>
      </c>
      <c r="N16" s="2" t="s">
        <v>421</v>
      </c>
      <c r="P16" s="2"/>
      <c r="R16"/>
    </row>
    <row r="17" spans="1:16" ht="12.75" customHeight="1">
      <c r="A17" s="80">
        <f t="shared" si="0"/>
        <v>12</v>
      </c>
      <c r="B17" s="213">
        <f t="shared" si="1"/>
        <v>389</v>
      </c>
      <c r="C17" s="82" t="s">
        <v>5</v>
      </c>
      <c r="D17" s="214">
        <f t="shared" si="2"/>
        <v>72</v>
      </c>
      <c r="E17" s="62" t="s">
        <v>146</v>
      </c>
      <c r="F17" s="62" t="s">
        <v>8</v>
      </c>
      <c r="G17" s="73">
        <v>66</v>
      </c>
      <c r="H17" s="230">
        <v>75</v>
      </c>
      <c r="I17" s="212">
        <v>74</v>
      </c>
      <c r="J17" s="46">
        <v>53</v>
      </c>
      <c r="K17" s="46">
        <v>54</v>
      </c>
      <c r="L17" s="46">
        <v>67</v>
      </c>
      <c r="M17" s="5">
        <f t="shared" si="3"/>
        <v>75</v>
      </c>
      <c r="N17" s="2" t="s">
        <v>421</v>
      </c>
      <c r="P17" s="2"/>
    </row>
    <row r="18" spans="1:16" ht="12.75" customHeight="1">
      <c r="A18" s="80">
        <f t="shared" si="0"/>
        <v>12</v>
      </c>
      <c r="B18" s="213">
        <f t="shared" si="1"/>
        <v>389</v>
      </c>
      <c r="C18" s="82" t="s">
        <v>5</v>
      </c>
      <c r="D18" s="214">
        <f t="shared" si="2"/>
        <v>72</v>
      </c>
      <c r="E18" s="62" t="s">
        <v>285</v>
      </c>
      <c r="F18" s="62" t="s">
        <v>10</v>
      </c>
      <c r="G18" s="211">
        <v>74</v>
      </c>
      <c r="H18" s="46">
        <v>64</v>
      </c>
      <c r="I18" s="46">
        <v>52</v>
      </c>
      <c r="J18" s="46">
        <v>57</v>
      </c>
      <c r="K18" s="46">
        <v>63</v>
      </c>
      <c r="L18" s="230">
        <v>79</v>
      </c>
      <c r="M18" s="5">
        <f t="shared" si="3"/>
        <v>79</v>
      </c>
      <c r="N18" s="2" t="s">
        <v>421</v>
      </c>
      <c r="P18" s="2"/>
    </row>
    <row r="19" spans="1:16" ht="12.75" customHeight="1">
      <c r="A19" s="59">
        <f t="shared" si="0"/>
        <v>14</v>
      </c>
      <c r="B19" s="74">
        <f t="shared" si="1"/>
        <v>388</v>
      </c>
      <c r="C19" s="60" t="s">
        <v>5</v>
      </c>
      <c r="D19" s="75">
        <f t="shared" si="2"/>
        <v>73</v>
      </c>
      <c r="E19" s="62" t="s">
        <v>121</v>
      </c>
      <c r="F19" s="62" t="s">
        <v>10</v>
      </c>
      <c r="G19" s="73">
        <v>67</v>
      </c>
      <c r="H19" s="46">
        <v>59</v>
      </c>
      <c r="I19" s="46">
        <v>66</v>
      </c>
      <c r="J19" s="46">
        <v>68</v>
      </c>
      <c r="K19" s="46">
        <v>69</v>
      </c>
      <c r="L19" s="46">
        <v>59</v>
      </c>
      <c r="M19" s="5">
        <f t="shared" si="3"/>
        <v>69</v>
      </c>
      <c r="P19" s="2"/>
    </row>
    <row r="20" spans="1:16" ht="12.75" customHeight="1">
      <c r="A20" s="80">
        <f t="shared" si="0"/>
        <v>15</v>
      </c>
      <c r="B20" s="213">
        <f t="shared" si="1"/>
        <v>387</v>
      </c>
      <c r="C20" s="82" t="s">
        <v>5</v>
      </c>
      <c r="D20" s="214">
        <f t="shared" si="2"/>
        <v>74</v>
      </c>
      <c r="E20" s="62" t="s">
        <v>116</v>
      </c>
      <c r="F20" s="62" t="s">
        <v>15</v>
      </c>
      <c r="G20" s="73">
        <v>61</v>
      </c>
      <c r="H20" s="46">
        <v>65</v>
      </c>
      <c r="I20" s="212">
        <v>71</v>
      </c>
      <c r="J20" s="46">
        <v>61</v>
      </c>
      <c r="K20" s="46">
        <v>64</v>
      </c>
      <c r="L20" s="46">
        <v>65</v>
      </c>
      <c r="M20" s="5">
        <f t="shared" si="3"/>
        <v>71</v>
      </c>
      <c r="N20" s="2" t="s">
        <v>422</v>
      </c>
      <c r="P20" s="2"/>
    </row>
    <row r="21" spans="1:17" ht="12.75" customHeight="1">
      <c r="A21" s="80">
        <f t="shared" si="0"/>
        <v>16</v>
      </c>
      <c r="B21" s="213">
        <f t="shared" si="1"/>
        <v>380</v>
      </c>
      <c r="C21" s="82" t="s">
        <v>5</v>
      </c>
      <c r="D21" s="214">
        <f t="shared" si="2"/>
        <v>81</v>
      </c>
      <c r="E21" s="62" t="s">
        <v>93</v>
      </c>
      <c r="F21" s="62" t="s">
        <v>89</v>
      </c>
      <c r="G21" s="73">
        <v>59</v>
      </c>
      <c r="H21" s="46">
        <v>63</v>
      </c>
      <c r="I21" s="46">
        <v>58</v>
      </c>
      <c r="J21" s="46">
        <v>58</v>
      </c>
      <c r="K21" s="212">
        <v>72</v>
      </c>
      <c r="L21" s="212">
        <v>70</v>
      </c>
      <c r="M21" s="5">
        <f t="shared" si="3"/>
        <v>72</v>
      </c>
      <c r="P21" s="2"/>
      <c r="Q21" s="21"/>
    </row>
    <row r="22" spans="1:16" ht="12.75" customHeight="1">
      <c r="A22" s="80">
        <f t="shared" si="0"/>
        <v>17</v>
      </c>
      <c r="B22" s="213">
        <f t="shared" si="1"/>
        <v>374</v>
      </c>
      <c r="C22" s="82"/>
      <c r="D22" s="214">
        <f t="shared" si="2"/>
        <v>87</v>
      </c>
      <c r="E22" s="62" t="s">
        <v>162</v>
      </c>
      <c r="F22" s="62" t="s">
        <v>15</v>
      </c>
      <c r="G22" s="73">
        <v>64</v>
      </c>
      <c r="H22" s="46">
        <v>64</v>
      </c>
      <c r="I22" s="46">
        <v>61</v>
      </c>
      <c r="J22" s="46">
        <v>56</v>
      </c>
      <c r="K22" s="46">
        <v>60</v>
      </c>
      <c r="L22" s="46">
        <v>69</v>
      </c>
      <c r="M22" s="5">
        <f t="shared" si="3"/>
        <v>69</v>
      </c>
      <c r="P22" s="2"/>
    </row>
    <row r="23" spans="1:16" ht="12.75" customHeight="1">
      <c r="A23" s="59">
        <f t="shared" si="0"/>
        <v>18</v>
      </c>
      <c r="B23" s="74">
        <f t="shared" si="1"/>
        <v>372</v>
      </c>
      <c r="C23" s="60"/>
      <c r="D23" s="75">
        <f t="shared" si="2"/>
        <v>89</v>
      </c>
      <c r="E23" s="62" t="s">
        <v>139</v>
      </c>
      <c r="F23" s="62" t="s">
        <v>352</v>
      </c>
      <c r="G23" s="73">
        <v>65</v>
      </c>
      <c r="H23" s="46">
        <v>60</v>
      </c>
      <c r="I23" s="46">
        <v>64</v>
      </c>
      <c r="J23" s="46">
        <v>57</v>
      </c>
      <c r="K23" s="46">
        <v>55</v>
      </c>
      <c r="L23" s="46">
        <v>71</v>
      </c>
      <c r="M23" s="5">
        <f t="shared" si="3"/>
        <v>71</v>
      </c>
      <c r="N23" s="2">
        <f>IF(M23&lt;75,"",VLOOKUP(M23,'[2]Tabelle1'!$J$16:$K$56,2,FALSE))</f>
      </c>
      <c r="P23" s="2"/>
    </row>
    <row r="24" spans="1:16" ht="12.75" customHeight="1">
      <c r="A24" s="80">
        <f t="shared" si="0"/>
        <v>19</v>
      </c>
      <c r="B24" s="213">
        <f t="shared" si="1"/>
        <v>369</v>
      </c>
      <c r="C24" s="82" t="s">
        <v>5</v>
      </c>
      <c r="D24" s="214">
        <f t="shared" si="2"/>
        <v>92</v>
      </c>
      <c r="E24" s="62" t="s">
        <v>348</v>
      </c>
      <c r="F24" s="62" t="s">
        <v>89</v>
      </c>
      <c r="G24" s="73">
        <v>64</v>
      </c>
      <c r="H24" s="46">
        <v>66</v>
      </c>
      <c r="I24" s="230">
        <v>74</v>
      </c>
      <c r="J24" s="46">
        <v>49</v>
      </c>
      <c r="K24" s="46">
        <v>59</v>
      </c>
      <c r="L24" s="46">
        <v>57</v>
      </c>
      <c r="M24" s="5">
        <f t="shared" si="3"/>
        <v>74</v>
      </c>
      <c r="N24" s="2" t="s">
        <v>421</v>
      </c>
      <c r="P24" s="2"/>
    </row>
    <row r="25" spans="1:16" ht="12.75" customHeight="1">
      <c r="A25" s="59">
        <f t="shared" si="0"/>
        <v>20</v>
      </c>
      <c r="B25" s="74">
        <f t="shared" si="1"/>
        <v>365</v>
      </c>
      <c r="C25" s="60"/>
      <c r="D25" s="75">
        <f t="shared" si="2"/>
        <v>96</v>
      </c>
      <c r="E25" s="62" t="s">
        <v>366</v>
      </c>
      <c r="F25" s="62" t="s">
        <v>364</v>
      </c>
      <c r="G25" s="73">
        <v>66</v>
      </c>
      <c r="H25" s="46">
        <v>69</v>
      </c>
      <c r="I25" s="46">
        <v>47</v>
      </c>
      <c r="J25" s="46">
        <v>59</v>
      </c>
      <c r="K25" s="46">
        <v>63</v>
      </c>
      <c r="L25" s="46">
        <v>61</v>
      </c>
      <c r="M25" s="5">
        <f t="shared" si="3"/>
        <v>69</v>
      </c>
      <c r="N25" s="2">
        <f>IF(M25&lt;75,"",VLOOKUP(M25,'[2]Tabelle1'!$J$16:$K$56,2,FALSE))</f>
      </c>
      <c r="P25" s="2"/>
    </row>
    <row r="26" spans="1:16" ht="12.75" customHeight="1">
      <c r="A26" s="80">
        <f t="shared" si="0"/>
        <v>21</v>
      </c>
      <c r="B26" s="213">
        <f t="shared" si="1"/>
        <v>361</v>
      </c>
      <c r="C26" s="82" t="s">
        <v>5</v>
      </c>
      <c r="D26" s="214">
        <f t="shared" si="2"/>
        <v>100</v>
      </c>
      <c r="E26" s="62" t="s">
        <v>102</v>
      </c>
      <c r="F26" s="62" t="s">
        <v>14</v>
      </c>
      <c r="G26" s="73">
        <v>69</v>
      </c>
      <c r="H26" s="46">
        <v>58</v>
      </c>
      <c r="I26" s="46">
        <v>60</v>
      </c>
      <c r="J26" s="46">
        <v>53</v>
      </c>
      <c r="K26" s="46">
        <v>63</v>
      </c>
      <c r="L26" s="46">
        <v>58</v>
      </c>
      <c r="M26" s="5">
        <f t="shared" si="3"/>
        <v>69</v>
      </c>
      <c r="P26" s="2"/>
    </row>
    <row r="27" spans="1:16" ht="12.75" customHeight="1">
      <c r="A27" s="59">
        <f t="shared" si="0"/>
        <v>21</v>
      </c>
      <c r="B27" s="74">
        <f t="shared" si="1"/>
        <v>361</v>
      </c>
      <c r="C27" s="60" t="s">
        <v>5</v>
      </c>
      <c r="D27" s="75">
        <f t="shared" si="2"/>
        <v>100</v>
      </c>
      <c r="E27" s="62" t="s">
        <v>351</v>
      </c>
      <c r="F27" s="62" t="s">
        <v>352</v>
      </c>
      <c r="G27" s="73">
        <v>67</v>
      </c>
      <c r="H27" s="46">
        <v>57</v>
      </c>
      <c r="I27" s="46">
        <v>62</v>
      </c>
      <c r="J27" s="46">
        <v>57</v>
      </c>
      <c r="K27" s="46">
        <v>62</v>
      </c>
      <c r="L27" s="46">
        <v>56</v>
      </c>
      <c r="M27" s="5">
        <f t="shared" si="3"/>
        <v>67</v>
      </c>
      <c r="P27" s="2"/>
    </row>
    <row r="28" spans="1:16" ht="12.75" customHeight="1">
      <c r="A28" s="80">
        <f t="shared" si="0"/>
        <v>23</v>
      </c>
      <c r="B28" s="213">
        <f t="shared" si="1"/>
        <v>353</v>
      </c>
      <c r="C28" s="82" t="s">
        <v>5</v>
      </c>
      <c r="D28" s="214">
        <f t="shared" si="2"/>
        <v>108</v>
      </c>
      <c r="E28" s="62" t="s">
        <v>445</v>
      </c>
      <c r="F28" s="62" t="s">
        <v>8</v>
      </c>
      <c r="G28" s="57">
        <v>59</v>
      </c>
      <c r="H28" s="47">
        <v>50</v>
      </c>
      <c r="I28" s="47">
        <v>65</v>
      </c>
      <c r="J28" s="47">
        <v>61</v>
      </c>
      <c r="K28" s="47">
        <v>58</v>
      </c>
      <c r="L28" s="47">
        <v>60</v>
      </c>
      <c r="M28" s="5">
        <f t="shared" si="3"/>
        <v>65</v>
      </c>
      <c r="P28" s="2"/>
    </row>
    <row r="29" spans="1:16" ht="12.75" customHeight="1">
      <c r="A29" s="80">
        <f t="shared" si="0"/>
        <v>24</v>
      </c>
      <c r="B29" s="213">
        <f t="shared" si="1"/>
        <v>351</v>
      </c>
      <c r="C29" s="215"/>
      <c r="D29" s="214">
        <f t="shared" si="2"/>
        <v>110</v>
      </c>
      <c r="E29" s="62" t="s">
        <v>91</v>
      </c>
      <c r="F29" s="62" t="s">
        <v>89</v>
      </c>
      <c r="G29" s="73">
        <v>60</v>
      </c>
      <c r="H29" s="46">
        <v>59</v>
      </c>
      <c r="I29" s="46">
        <v>54</v>
      </c>
      <c r="J29" s="46">
        <v>51</v>
      </c>
      <c r="K29" s="46">
        <v>69</v>
      </c>
      <c r="L29" s="46">
        <v>58</v>
      </c>
      <c r="M29" s="5">
        <f t="shared" si="3"/>
        <v>69</v>
      </c>
      <c r="P29" s="2"/>
    </row>
    <row r="30" spans="1:16" ht="12.75" customHeight="1">
      <c r="A30" s="59">
        <f t="shared" si="0"/>
        <v>25</v>
      </c>
      <c r="B30" s="74">
        <f t="shared" si="1"/>
        <v>349</v>
      </c>
      <c r="C30" s="60"/>
      <c r="D30" s="75">
        <f t="shared" si="2"/>
        <v>112</v>
      </c>
      <c r="E30" s="62" t="s">
        <v>197</v>
      </c>
      <c r="F30" s="62" t="s">
        <v>11</v>
      </c>
      <c r="G30" s="73">
        <v>46</v>
      </c>
      <c r="H30" s="46">
        <v>64</v>
      </c>
      <c r="I30" s="46">
        <v>68</v>
      </c>
      <c r="J30" s="46">
        <v>57</v>
      </c>
      <c r="K30" s="46">
        <v>45</v>
      </c>
      <c r="L30" s="46">
        <v>69</v>
      </c>
      <c r="M30" s="5">
        <f t="shared" si="3"/>
        <v>69</v>
      </c>
      <c r="N30" s="2">
        <f>IF(M30&lt;75,"",VLOOKUP(M30,'[2]Tabelle1'!$J$16:$K$56,2,FALSE))</f>
      </c>
      <c r="P30" s="2"/>
    </row>
    <row r="31" spans="1:16" ht="12.75" customHeight="1">
      <c r="A31" s="80">
        <f t="shared" si="0"/>
        <v>26</v>
      </c>
      <c r="B31" s="213">
        <f t="shared" si="1"/>
        <v>346</v>
      </c>
      <c r="C31" s="82" t="s">
        <v>5</v>
      </c>
      <c r="D31" s="214">
        <f t="shared" si="2"/>
        <v>115</v>
      </c>
      <c r="E31" s="62" t="s">
        <v>144</v>
      </c>
      <c r="F31" s="62" t="s">
        <v>9</v>
      </c>
      <c r="G31" s="73">
        <v>62</v>
      </c>
      <c r="H31" s="46">
        <v>65</v>
      </c>
      <c r="I31" s="46">
        <v>55</v>
      </c>
      <c r="J31" s="46">
        <v>52</v>
      </c>
      <c r="K31" s="46">
        <v>55</v>
      </c>
      <c r="L31" s="46">
        <v>57</v>
      </c>
      <c r="M31" s="5">
        <f t="shared" si="3"/>
        <v>65</v>
      </c>
      <c r="P31" s="2"/>
    </row>
    <row r="32" spans="1:16" ht="12.75" customHeight="1">
      <c r="A32" s="80">
        <f t="shared" si="0"/>
        <v>27</v>
      </c>
      <c r="B32" s="213">
        <f t="shared" si="1"/>
        <v>341</v>
      </c>
      <c r="C32" s="82"/>
      <c r="D32" s="214">
        <f t="shared" si="2"/>
        <v>120</v>
      </c>
      <c r="E32" s="62" t="s">
        <v>105</v>
      </c>
      <c r="F32" s="62" t="s">
        <v>89</v>
      </c>
      <c r="G32" s="73">
        <v>59</v>
      </c>
      <c r="H32" s="46">
        <v>59</v>
      </c>
      <c r="I32" s="46">
        <v>57</v>
      </c>
      <c r="J32" s="46">
        <v>51</v>
      </c>
      <c r="K32" s="46">
        <v>64</v>
      </c>
      <c r="L32" s="46">
        <v>51</v>
      </c>
      <c r="M32" s="5">
        <f t="shared" si="3"/>
        <v>64</v>
      </c>
      <c r="P32" s="2"/>
    </row>
    <row r="33" spans="1:16" ht="12.75" customHeight="1">
      <c r="A33" s="59">
        <f t="shared" si="0"/>
        <v>27</v>
      </c>
      <c r="B33" s="74">
        <f t="shared" si="1"/>
        <v>341</v>
      </c>
      <c r="C33" s="60"/>
      <c r="D33" s="75">
        <f t="shared" si="2"/>
        <v>120</v>
      </c>
      <c r="E33" s="76" t="s">
        <v>362</v>
      </c>
      <c r="F33" s="62" t="s">
        <v>359</v>
      </c>
      <c r="G33" s="73">
        <v>53</v>
      </c>
      <c r="H33" s="46">
        <v>57</v>
      </c>
      <c r="I33" s="46">
        <v>51</v>
      </c>
      <c r="J33" s="46">
        <v>50</v>
      </c>
      <c r="K33" s="46">
        <v>64</v>
      </c>
      <c r="L33" s="46">
        <v>66</v>
      </c>
      <c r="M33" s="5">
        <f t="shared" si="3"/>
        <v>66</v>
      </c>
      <c r="N33" s="2">
        <f>IF(M33&lt;75,"",VLOOKUP(M33,'[2]Tabelle1'!$J$16:$K$56,2,FALSE))</f>
      </c>
      <c r="P33" s="2"/>
    </row>
    <row r="34" spans="1:16" ht="12.75" customHeight="1">
      <c r="A34" s="59">
        <f t="shared" si="0"/>
        <v>29</v>
      </c>
      <c r="B34" s="74">
        <f t="shared" si="1"/>
        <v>322</v>
      </c>
      <c r="C34" s="60" t="s">
        <v>5</v>
      </c>
      <c r="D34" s="75">
        <f t="shared" si="2"/>
        <v>139</v>
      </c>
      <c r="E34" s="62" t="s">
        <v>161</v>
      </c>
      <c r="F34" s="62" t="s">
        <v>15</v>
      </c>
      <c r="G34" s="227">
        <v>0</v>
      </c>
      <c r="H34" s="212">
        <v>71</v>
      </c>
      <c r="I34" s="46">
        <v>57</v>
      </c>
      <c r="J34" s="46">
        <v>65</v>
      </c>
      <c r="K34" s="46">
        <v>64</v>
      </c>
      <c r="L34" s="46">
        <v>65</v>
      </c>
      <c r="M34" s="5">
        <f t="shared" si="3"/>
        <v>71</v>
      </c>
      <c r="N34" s="2" t="s">
        <v>422</v>
      </c>
      <c r="P34" s="2"/>
    </row>
    <row r="35" spans="1:16" ht="12.75" customHeight="1">
      <c r="A35" s="59">
        <f t="shared" si="0"/>
        <v>30</v>
      </c>
      <c r="B35" s="74">
        <f t="shared" si="1"/>
        <v>321</v>
      </c>
      <c r="C35" s="60" t="s">
        <v>5</v>
      </c>
      <c r="D35" s="75">
        <f t="shared" si="2"/>
        <v>140</v>
      </c>
      <c r="E35" s="62" t="s">
        <v>358</v>
      </c>
      <c r="F35" s="62" t="s">
        <v>359</v>
      </c>
      <c r="G35" s="73">
        <v>58</v>
      </c>
      <c r="H35" s="46">
        <v>47</v>
      </c>
      <c r="I35" s="46">
        <v>63</v>
      </c>
      <c r="J35" s="46">
        <v>40</v>
      </c>
      <c r="K35" s="46">
        <v>62</v>
      </c>
      <c r="L35" s="46">
        <v>51</v>
      </c>
      <c r="M35" s="5">
        <f t="shared" si="3"/>
        <v>63</v>
      </c>
      <c r="N35" s="2">
        <f>IF(M35&lt;75,"",VLOOKUP(M35,'[2]Tabelle1'!$J$16:$K$56,2,FALSE))</f>
      </c>
      <c r="P35" s="2"/>
    </row>
    <row r="36" spans="1:16" ht="12.75" customHeight="1">
      <c r="A36" s="80">
        <f t="shared" si="0"/>
        <v>31</v>
      </c>
      <c r="B36" s="213">
        <f t="shared" si="1"/>
        <v>318</v>
      </c>
      <c r="C36" s="82" t="s">
        <v>5</v>
      </c>
      <c r="D36" s="214">
        <f t="shared" si="2"/>
        <v>143</v>
      </c>
      <c r="E36" s="62" t="s">
        <v>158</v>
      </c>
      <c r="F36" s="62" t="s">
        <v>15</v>
      </c>
      <c r="G36" s="73">
        <v>64</v>
      </c>
      <c r="H36" s="226">
        <v>0</v>
      </c>
      <c r="I36" s="46">
        <v>65</v>
      </c>
      <c r="J36" s="46">
        <v>69</v>
      </c>
      <c r="K36" s="46">
        <v>55</v>
      </c>
      <c r="L36" s="46">
        <v>65</v>
      </c>
      <c r="M36" s="5">
        <f t="shared" si="3"/>
        <v>69</v>
      </c>
      <c r="P36" s="2"/>
    </row>
    <row r="37" spans="1:16" ht="12.75" customHeight="1">
      <c r="A37" s="59">
        <f t="shared" si="0"/>
        <v>32</v>
      </c>
      <c r="B37" s="74">
        <f t="shared" si="1"/>
        <v>313</v>
      </c>
      <c r="C37" s="60" t="s">
        <v>5</v>
      </c>
      <c r="D37" s="75">
        <f t="shared" si="2"/>
        <v>148</v>
      </c>
      <c r="E37" s="62" t="s">
        <v>96</v>
      </c>
      <c r="F37" s="62" t="s">
        <v>27</v>
      </c>
      <c r="G37" s="73">
        <v>63</v>
      </c>
      <c r="H37" s="46">
        <v>68</v>
      </c>
      <c r="I37" s="46">
        <v>59</v>
      </c>
      <c r="J37" s="226">
        <v>0</v>
      </c>
      <c r="K37" s="46">
        <v>63</v>
      </c>
      <c r="L37" s="46">
        <v>60</v>
      </c>
      <c r="M37" s="5">
        <f t="shared" si="3"/>
        <v>68</v>
      </c>
      <c r="P37" s="2"/>
    </row>
    <row r="38" spans="1:16" ht="12.75" customHeight="1">
      <c r="A38" s="59">
        <f aca="true" t="shared" si="4" ref="A38:A69">RANK(B38,$B$6:$B$72,0)</f>
        <v>33</v>
      </c>
      <c r="B38" s="74">
        <f aca="true" t="shared" si="5" ref="B38:B73">SUM(G38:L38)</f>
        <v>312</v>
      </c>
      <c r="C38" s="60"/>
      <c r="D38" s="75">
        <f aca="true" t="shared" si="6" ref="D38:D73">$B$6-B38</f>
        <v>149</v>
      </c>
      <c r="E38" s="62" t="s">
        <v>149</v>
      </c>
      <c r="F38" s="62" t="s">
        <v>14</v>
      </c>
      <c r="G38" s="57">
        <v>62</v>
      </c>
      <c r="H38" s="212">
        <v>71</v>
      </c>
      <c r="I38" s="47">
        <v>53</v>
      </c>
      <c r="J38" s="212">
        <v>70</v>
      </c>
      <c r="K38" s="46">
        <v>56</v>
      </c>
      <c r="L38" s="226">
        <v>0</v>
      </c>
      <c r="M38" s="5">
        <f aca="true" t="shared" si="7" ref="M38:M69">IF(ISBLANK(F38),0,MAX(G38,H38,I38,J38,K38,L38))</f>
        <v>71</v>
      </c>
      <c r="N38" s="2" t="s">
        <v>422</v>
      </c>
      <c r="P38" s="2"/>
    </row>
    <row r="39" spans="1:16" ht="12.75" customHeight="1">
      <c r="A39" s="59">
        <f t="shared" si="4"/>
        <v>34</v>
      </c>
      <c r="B39" s="74">
        <f t="shared" si="5"/>
        <v>311</v>
      </c>
      <c r="C39" s="60"/>
      <c r="D39" s="75">
        <f t="shared" si="6"/>
        <v>150</v>
      </c>
      <c r="E39" s="62" t="s">
        <v>174</v>
      </c>
      <c r="F39" s="62" t="s">
        <v>27</v>
      </c>
      <c r="G39" s="73">
        <v>64</v>
      </c>
      <c r="H39" s="212">
        <v>70</v>
      </c>
      <c r="I39" s="47">
        <v>63</v>
      </c>
      <c r="J39" s="226">
        <v>0</v>
      </c>
      <c r="K39" s="46">
        <v>58</v>
      </c>
      <c r="L39" s="46">
        <v>56</v>
      </c>
      <c r="M39" s="5">
        <f t="shared" si="7"/>
        <v>70</v>
      </c>
      <c r="P39" s="2"/>
    </row>
    <row r="40" spans="1:16" ht="12.75" customHeight="1">
      <c r="A40" s="80">
        <f t="shared" si="4"/>
        <v>35</v>
      </c>
      <c r="B40" s="213">
        <f t="shared" si="5"/>
        <v>307</v>
      </c>
      <c r="C40" s="82" t="s">
        <v>5</v>
      </c>
      <c r="D40" s="214">
        <f t="shared" si="6"/>
        <v>154</v>
      </c>
      <c r="E40" s="76" t="s">
        <v>90</v>
      </c>
      <c r="F40" s="62" t="s">
        <v>89</v>
      </c>
      <c r="G40" s="227">
        <v>0</v>
      </c>
      <c r="H40" s="46">
        <v>53</v>
      </c>
      <c r="I40" s="46">
        <v>56</v>
      </c>
      <c r="J40" s="46">
        <v>58</v>
      </c>
      <c r="K40" s="212">
        <v>73</v>
      </c>
      <c r="L40" s="46">
        <v>67</v>
      </c>
      <c r="M40" s="5">
        <f t="shared" si="7"/>
        <v>73</v>
      </c>
      <c r="P40" s="2"/>
    </row>
    <row r="41" spans="1:16" ht="12.75" customHeight="1">
      <c r="A41" s="59">
        <f t="shared" si="4"/>
        <v>36</v>
      </c>
      <c r="B41" s="74">
        <f t="shared" si="5"/>
        <v>302</v>
      </c>
      <c r="C41" s="60" t="s">
        <v>5</v>
      </c>
      <c r="D41" s="75">
        <f t="shared" si="6"/>
        <v>159</v>
      </c>
      <c r="E41" s="76" t="s">
        <v>360</v>
      </c>
      <c r="F41" s="62" t="s">
        <v>359</v>
      </c>
      <c r="G41" s="227">
        <v>0</v>
      </c>
      <c r="H41" s="46">
        <v>57</v>
      </c>
      <c r="I41" s="46">
        <v>60</v>
      </c>
      <c r="J41" s="46">
        <v>50</v>
      </c>
      <c r="K41" s="46">
        <v>58</v>
      </c>
      <c r="L41" s="230">
        <v>77</v>
      </c>
      <c r="M41" s="5">
        <f t="shared" si="7"/>
        <v>77</v>
      </c>
      <c r="N41" s="2" t="s">
        <v>421</v>
      </c>
      <c r="P41" s="2"/>
    </row>
    <row r="42" spans="1:16" ht="12.75" customHeight="1">
      <c r="A42" s="59">
        <f t="shared" si="4"/>
        <v>37</v>
      </c>
      <c r="B42" s="74">
        <f t="shared" si="5"/>
        <v>294</v>
      </c>
      <c r="C42" s="60" t="s">
        <v>5</v>
      </c>
      <c r="D42" s="75">
        <f t="shared" si="6"/>
        <v>167</v>
      </c>
      <c r="E42" s="62" t="s">
        <v>289</v>
      </c>
      <c r="F42" s="62" t="s">
        <v>27</v>
      </c>
      <c r="G42" s="211">
        <v>71</v>
      </c>
      <c r="H42" s="46">
        <v>60</v>
      </c>
      <c r="I42" s="46">
        <v>50</v>
      </c>
      <c r="J42" s="46">
        <v>54</v>
      </c>
      <c r="K42" s="226">
        <v>0</v>
      </c>
      <c r="L42" s="46">
        <v>59</v>
      </c>
      <c r="M42" s="5">
        <f t="shared" si="7"/>
        <v>71</v>
      </c>
      <c r="N42" s="2" t="s">
        <v>422</v>
      </c>
      <c r="P42" s="2"/>
    </row>
    <row r="43" spans="1:16" ht="12.75" customHeight="1">
      <c r="A43" s="59">
        <f t="shared" si="4"/>
        <v>38</v>
      </c>
      <c r="B43" s="74">
        <f t="shared" si="5"/>
        <v>265</v>
      </c>
      <c r="C43" s="60" t="s">
        <v>5</v>
      </c>
      <c r="D43" s="75">
        <f t="shared" si="6"/>
        <v>196</v>
      </c>
      <c r="E43" s="62" t="s">
        <v>97</v>
      </c>
      <c r="F43" s="62" t="s">
        <v>27</v>
      </c>
      <c r="G43" s="73">
        <v>50</v>
      </c>
      <c r="H43" s="46">
        <v>48</v>
      </c>
      <c r="I43" s="46">
        <v>45</v>
      </c>
      <c r="J43" s="46">
        <v>41</v>
      </c>
      <c r="K43" s="46">
        <v>39</v>
      </c>
      <c r="L43" s="46">
        <v>42</v>
      </c>
      <c r="M43" s="5">
        <f t="shared" si="7"/>
        <v>50</v>
      </c>
      <c r="P43" s="2"/>
    </row>
    <row r="44" spans="1:16" ht="12.75" customHeight="1">
      <c r="A44" s="59">
        <f t="shared" si="4"/>
        <v>39</v>
      </c>
      <c r="B44" s="74">
        <f t="shared" si="5"/>
        <v>263</v>
      </c>
      <c r="C44" s="60"/>
      <c r="D44" s="75">
        <f t="shared" si="6"/>
        <v>198</v>
      </c>
      <c r="E44" s="62" t="s">
        <v>368</v>
      </c>
      <c r="F44" s="62" t="s">
        <v>364</v>
      </c>
      <c r="G44" s="73">
        <v>43</v>
      </c>
      <c r="H44" s="46">
        <v>57</v>
      </c>
      <c r="I44" s="226">
        <v>0</v>
      </c>
      <c r="J44" s="46">
        <v>51</v>
      </c>
      <c r="K44" s="46">
        <v>54</v>
      </c>
      <c r="L44" s="46">
        <v>58</v>
      </c>
      <c r="M44" s="5">
        <f t="shared" si="7"/>
        <v>58</v>
      </c>
      <c r="N44" s="2">
        <f>IF(M44&lt;75,"",VLOOKUP(M44,'[2]Tabelle1'!$J$16:$K$56,2,FALSE))</f>
      </c>
      <c r="P44" s="2"/>
    </row>
    <row r="45" spans="1:16" ht="12.75" customHeight="1">
      <c r="A45" s="59">
        <f t="shared" si="4"/>
        <v>40</v>
      </c>
      <c r="B45" s="74">
        <f t="shared" si="5"/>
        <v>262</v>
      </c>
      <c r="C45" s="60" t="s">
        <v>5</v>
      </c>
      <c r="D45" s="75">
        <f t="shared" si="6"/>
        <v>199</v>
      </c>
      <c r="E45" s="62" t="s">
        <v>117</v>
      </c>
      <c r="F45" s="62" t="s">
        <v>15</v>
      </c>
      <c r="G45" s="73">
        <v>67</v>
      </c>
      <c r="H45" s="46">
        <v>59</v>
      </c>
      <c r="I45" s="46">
        <v>44</v>
      </c>
      <c r="J45" s="46">
        <v>47</v>
      </c>
      <c r="K45" s="46">
        <v>45</v>
      </c>
      <c r="L45" s="226">
        <v>0</v>
      </c>
      <c r="M45" s="5">
        <f t="shared" si="7"/>
        <v>67</v>
      </c>
      <c r="P45" s="2"/>
    </row>
    <row r="46" spans="1:16" ht="12.75" customHeight="1">
      <c r="A46" s="59">
        <f t="shared" si="4"/>
        <v>41</v>
      </c>
      <c r="B46" s="74">
        <f t="shared" si="5"/>
        <v>261</v>
      </c>
      <c r="C46" s="60" t="s">
        <v>5</v>
      </c>
      <c r="D46" s="75">
        <f t="shared" si="6"/>
        <v>200</v>
      </c>
      <c r="E46" s="62" t="s">
        <v>94</v>
      </c>
      <c r="F46" s="62" t="s">
        <v>89</v>
      </c>
      <c r="G46" s="73">
        <v>56</v>
      </c>
      <c r="H46" s="46">
        <v>50</v>
      </c>
      <c r="I46" s="226">
        <v>0</v>
      </c>
      <c r="J46" s="46">
        <v>48</v>
      </c>
      <c r="K46" s="46">
        <v>53</v>
      </c>
      <c r="L46" s="46">
        <v>54</v>
      </c>
      <c r="M46" s="5">
        <f t="shared" si="7"/>
        <v>56</v>
      </c>
      <c r="P46" s="2"/>
    </row>
    <row r="47" spans="1:16" ht="12.75" customHeight="1">
      <c r="A47" s="59">
        <f t="shared" si="4"/>
        <v>42</v>
      </c>
      <c r="B47" s="74">
        <f t="shared" si="5"/>
        <v>260</v>
      </c>
      <c r="C47" s="60" t="s">
        <v>5</v>
      </c>
      <c r="D47" s="75">
        <f t="shared" si="6"/>
        <v>201</v>
      </c>
      <c r="E47" s="62" t="s">
        <v>98</v>
      </c>
      <c r="F47" s="62" t="s">
        <v>8</v>
      </c>
      <c r="G47" s="227">
        <v>0</v>
      </c>
      <c r="H47" s="46">
        <v>53</v>
      </c>
      <c r="I47" s="46">
        <v>59</v>
      </c>
      <c r="J47" s="46">
        <v>46</v>
      </c>
      <c r="K47" s="46">
        <v>48</v>
      </c>
      <c r="L47" s="46">
        <v>54</v>
      </c>
      <c r="M47" s="5">
        <f t="shared" si="7"/>
        <v>59</v>
      </c>
      <c r="P47" s="2"/>
    </row>
    <row r="48" spans="1:16" ht="12.75" customHeight="1">
      <c r="A48" s="59">
        <f t="shared" si="4"/>
        <v>43</v>
      </c>
      <c r="B48" s="74">
        <f t="shared" si="5"/>
        <v>259</v>
      </c>
      <c r="C48" s="63"/>
      <c r="D48" s="75">
        <f t="shared" si="6"/>
        <v>202</v>
      </c>
      <c r="E48" s="62" t="s">
        <v>135</v>
      </c>
      <c r="F48" s="62" t="s">
        <v>89</v>
      </c>
      <c r="G48" s="73">
        <v>47</v>
      </c>
      <c r="H48" s="46">
        <v>0</v>
      </c>
      <c r="I48" s="46">
        <v>58</v>
      </c>
      <c r="J48" s="46">
        <v>48</v>
      </c>
      <c r="K48" s="46">
        <v>56</v>
      </c>
      <c r="L48" s="46">
        <v>50</v>
      </c>
      <c r="M48" s="5">
        <f t="shared" si="7"/>
        <v>58</v>
      </c>
      <c r="P48" s="2"/>
    </row>
    <row r="49" spans="1:16" ht="12.75" customHeight="1">
      <c r="A49" s="59">
        <f t="shared" si="4"/>
        <v>44</v>
      </c>
      <c r="B49" s="74">
        <f t="shared" si="5"/>
        <v>252</v>
      </c>
      <c r="C49" s="60"/>
      <c r="D49" s="75">
        <f t="shared" si="6"/>
        <v>209</v>
      </c>
      <c r="E49" s="62" t="s">
        <v>365</v>
      </c>
      <c r="F49" s="62" t="s">
        <v>364</v>
      </c>
      <c r="G49" s="227">
        <v>0</v>
      </c>
      <c r="H49" s="46">
        <v>51</v>
      </c>
      <c r="I49" s="46">
        <v>55</v>
      </c>
      <c r="J49" s="46">
        <v>49</v>
      </c>
      <c r="K49" s="46">
        <v>49</v>
      </c>
      <c r="L49" s="47">
        <v>48</v>
      </c>
      <c r="M49" s="5">
        <f t="shared" si="7"/>
        <v>55</v>
      </c>
      <c r="N49" s="2">
        <f>IF(M49&lt;75,"",VLOOKUP(M49,'[2]Tabelle1'!$J$16:$K$56,2,FALSE))</f>
      </c>
      <c r="P49" s="2"/>
    </row>
    <row r="50" spans="1:16" ht="12.75" customHeight="1">
      <c r="A50" s="59">
        <f t="shared" si="4"/>
        <v>45</v>
      </c>
      <c r="B50" s="74">
        <f t="shared" si="5"/>
        <v>242</v>
      </c>
      <c r="C50" s="60"/>
      <c r="D50" s="75">
        <f t="shared" si="6"/>
        <v>219</v>
      </c>
      <c r="E50" s="62" t="s">
        <v>432</v>
      </c>
      <c r="F50" s="62" t="s">
        <v>14</v>
      </c>
      <c r="G50" s="73">
        <v>58</v>
      </c>
      <c r="H50" s="47">
        <v>67</v>
      </c>
      <c r="I50" s="46">
        <v>68</v>
      </c>
      <c r="J50" s="226">
        <v>0</v>
      </c>
      <c r="K50" s="47">
        <v>49</v>
      </c>
      <c r="L50" s="226">
        <v>0</v>
      </c>
      <c r="M50" s="5">
        <f t="shared" si="7"/>
        <v>68</v>
      </c>
      <c r="N50" s="2">
        <f>IF(M50&lt;75,"",VLOOKUP(M50,'[2]Tabelle1'!$J$16:$K$56,2,FALSE))</f>
      </c>
      <c r="P50" s="2"/>
    </row>
    <row r="51" spans="1:16" ht="12.75" customHeight="1">
      <c r="A51" s="59">
        <f t="shared" si="4"/>
        <v>46</v>
      </c>
      <c r="B51" s="74">
        <f t="shared" si="5"/>
        <v>225</v>
      </c>
      <c r="C51" s="60" t="s">
        <v>5</v>
      </c>
      <c r="D51" s="75">
        <f t="shared" si="6"/>
        <v>236</v>
      </c>
      <c r="E51" s="62" t="s">
        <v>363</v>
      </c>
      <c r="F51" s="62" t="s">
        <v>364</v>
      </c>
      <c r="G51" s="57">
        <v>54</v>
      </c>
      <c r="H51" s="226">
        <v>0</v>
      </c>
      <c r="I51" s="226">
        <v>0</v>
      </c>
      <c r="J51" s="47">
        <v>56</v>
      </c>
      <c r="K51" s="47">
        <v>62</v>
      </c>
      <c r="L51" s="47">
        <v>53</v>
      </c>
      <c r="M51" s="5">
        <f t="shared" si="7"/>
        <v>62</v>
      </c>
      <c r="N51" s="2">
        <f>IF(M51&lt;75,"",VLOOKUP(M51,'[2]Tabelle1'!$J$16:$K$56,2,FALSE))</f>
      </c>
      <c r="P51" s="2"/>
    </row>
    <row r="52" spans="1:16" ht="12.75" customHeight="1">
      <c r="A52" s="59">
        <f t="shared" si="4"/>
        <v>47</v>
      </c>
      <c r="B52" s="74">
        <f t="shared" si="5"/>
        <v>219</v>
      </c>
      <c r="C52" s="60" t="s">
        <v>5</v>
      </c>
      <c r="D52" s="75">
        <f t="shared" si="6"/>
        <v>242</v>
      </c>
      <c r="E52" s="62" t="s">
        <v>349</v>
      </c>
      <c r="F52" s="62" t="s">
        <v>9</v>
      </c>
      <c r="G52" s="73">
        <v>59</v>
      </c>
      <c r="H52" s="46">
        <v>49</v>
      </c>
      <c r="I52" s="226">
        <v>0</v>
      </c>
      <c r="J52" s="46">
        <v>61</v>
      </c>
      <c r="K52" s="226">
        <v>0</v>
      </c>
      <c r="L52" s="46">
        <v>50</v>
      </c>
      <c r="M52" s="5">
        <f t="shared" si="7"/>
        <v>61</v>
      </c>
      <c r="P52" s="2"/>
    </row>
    <row r="53" spans="1:16" ht="12.75" customHeight="1">
      <c r="A53" s="59">
        <f t="shared" si="4"/>
        <v>48</v>
      </c>
      <c r="B53" s="74">
        <f t="shared" si="5"/>
        <v>200</v>
      </c>
      <c r="C53" s="60" t="s">
        <v>5</v>
      </c>
      <c r="D53" s="75">
        <f t="shared" si="6"/>
        <v>261</v>
      </c>
      <c r="E53" s="77" t="s">
        <v>277</v>
      </c>
      <c r="F53" s="77" t="s">
        <v>200</v>
      </c>
      <c r="G53" s="73">
        <v>53</v>
      </c>
      <c r="H53" s="46">
        <v>48</v>
      </c>
      <c r="I53" s="226">
        <v>0</v>
      </c>
      <c r="J53" s="46">
        <v>41</v>
      </c>
      <c r="K53" s="226">
        <v>0</v>
      </c>
      <c r="L53" s="46">
        <v>58</v>
      </c>
      <c r="M53" s="5">
        <f t="shared" si="7"/>
        <v>58</v>
      </c>
      <c r="N53" s="2">
        <f>IF(M53&lt;75,"",VLOOKUP(M53,'[2]Tabelle1'!$J$16:$K$56,2,FALSE))</f>
      </c>
      <c r="P53" s="2"/>
    </row>
    <row r="54" spans="1:16" ht="12.75" customHeight="1">
      <c r="A54" s="59">
        <f t="shared" si="4"/>
        <v>49</v>
      </c>
      <c r="B54" s="74">
        <f t="shared" si="5"/>
        <v>180</v>
      </c>
      <c r="C54" s="60"/>
      <c r="D54" s="75">
        <f t="shared" si="6"/>
        <v>281</v>
      </c>
      <c r="E54" s="62" t="s">
        <v>439</v>
      </c>
      <c r="F54" s="62" t="s">
        <v>37</v>
      </c>
      <c r="G54" s="227">
        <v>0</v>
      </c>
      <c r="H54" s="47">
        <v>65</v>
      </c>
      <c r="I54" s="47">
        <v>57</v>
      </c>
      <c r="J54" s="47">
        <v>0</v>
      </c>
      <c r="K54" s="47">
        <v>58</v>
      </c>
      <c r="L54" s="226">
        <v>0</v>
      </c>
      <c r="M54" s="5">
        <f t="shared" si="7"/>
        <v>65</v>
      </c>
      <c r="N54" s="2">
        <f>IF(M54&lt;75,"",VLOOKUP(M54,'[2]Tabelle1'!$J$16:$K$56,2,FALSE))</f>
      </c>
      <c r="P54" s="2"/>
    </row>
    <row r="55" spans="1:16" ht="12.75" customHeight="1">
      <c r="A55" s="59">
        <f t="shared" si="4"/>
        <v>50</v>
      </c>
      <c r="B55" s="74">
        <f t="shared" si="5"/>
        <v>179</v>
      </c>
      <c r="C55" s="60"/>
      <c r="D55" s="75">
        <f t="shared" si="6"/>
        <v>282</v>
      </c>
      <c r="E55" s="77" t="s">
        <v>278</v>
      </c>
      <c r="F55" s="77" t="s">
        <v>200</v>
      </c>
      <c r="G55" s="73">
        <v>49</v>
      </c>
      <c r="H55" s="226">
        <v>0</v>
      </c>
      <c r="I55" s="226">
        <v>0</v>
      </c>
      <c r="J55" s="46">
        <v>46</v>
      </c>
      <c r="K55" s="46">
        <v>42</v>
      </c>
      <c r="L55" s="46">
        <v>42</v>
      </c>
      <c r="M55" s="5">
        <f t="shared" si="7"/>
        <v>49</v>
      </c>
      <c r="P55" s="2"/>
    </row>
    <row r="56" spans="1:16" ht="12.75" customHeight="1">
      <c r="A56" s="59">
        <f t="shared" si="4"/>
        <v>51</v>
      </c>
      <c r="B56" s="74">
        <f t="shared" si="5"/>
        <v>163</v>
      </c>
      <c r="C56" s="60"/>
      <c r="D56" s="75">
        <f t="shared" si="6"/>
        <v>298</v>
      </c>
      <c r="E56" s="62" t="s">
        <v>436</v>
      </c>
      <c r="F56" s="62" t="s">
        <v>37</v>
      </c>
      <c r="G56" s="227">
        <v>0</v>
      </c>
      <c r="H56" s="46">
        <v>53</v>
      </c>
      <c r="I56" s="46">
        <v>56</v>
      </c>
      <c r="J56" s="226">
        <v>0</v>
      </c>
      <c r="K56" s="46">
        <v>54</v>
      </c>
      <c r="L56" s="226">
        <v>0</v>
      </c>
      <c r="M56" s="5">
        <f t="shared" si="7"/>
        <v>56</v>
      </c>
      <c r="P56" s="2"/>
    </row>
    <row r="57" spans="1:16" ht="12.75" customHeight="1">
      <c r="A57" s="59">
        <f t="shared" si="4"/>
        <v>52</v>
      </c>
      <c r="B57" s="74">
        <f t="shared" si="5"/>
        <v>135</v>
      </c>
      <c r="C57" s="60" t="s">
        <v>5</v>
      </c>
      <c r="D57" s="75">
        <f t="shared" si="6"/>
        <v>326</v>
      </c>
      <c r="E57" s="62" t="s">
        <v>103</v>
      </c>
      <c r="F57" s="62" t="s">
        <v>37</v>
      </c>
      <c r="G57" s="73">
        <v>48</v>
      </c>
      <c r="H57" s="226">
        <v>0</v>
      </c>
      <c r="I57" s="226">
        <v>0</v>
      </c>
      <c r="J57" s="46">
        <v>51</v>
      </c>
      <c r="K57" s="46">
        <v>36</v>
      </c>
      <c r="L57" s="226">
        <v>0</v>
      </c>
      <c r="M57" s="5">
        <f t="shared" si="7"/>
        <v>51</v>
      </c>
      <c r="N57" s="2">
        <f>IF(M57&lt;75,"",VLOOKUP(M57,'[2]Tabelle1'!$J$16:$K$56,2,FALSE))</f>
      </c>
      <c r="P57" s="2"/>
    </row>
    <row r="58" spans="1:16" ht="12.75" customHeight="1">
      <c r="A58" s="59">
        <f t="shared" si="4"/>
        <v>53</v>
      </c>
      <c r="B58" s="74">
        <f t="shared" si="5"/>
        <v>117</v>
      </c>
      <c r="C58" s="60"/>
      <c r="D58" s="75">
        <f t="shared" si="6"/>
        <v>344</v>
      </c>
      <c r="E58" s="62" t="s">
        <v>353</v>
      </c>
      <c r="F58" s="62" t="s">
        <v>352</v>
      </c>
      <c r="G58" s="227">
        <v>0</v>
      </c>
      <c r="H58" s="226">
        <v>0</v>
      </c>
      <c r="I58" s="46">
        <v>52</v>
      </c>
      <c r="J58" s="226">
        <v>0</v>
      </c>
      <c r="K58" s="226">
        <v>0</v>
      </c>
      <c r="L58" s="46">
        <v>65</v>
      </c>
      <c r="M58" s="5">
        <f t="shared" si="7"/>
        <v>65</v>
      </c>
      <c r="N58" s="2">
        <f>IF(M58&lt;75,"",VLOOKUP(M58,'[2]Tabelle1'!$J$16:$K$56,2,FALSE))</f>
      </c>
      <c r="P58" s="2"/>
    </row>
    <row r="59" spans="1:16" ht="12.75" customHeight="1">
      <c r="A59" s="59">
        <f t="shared" si="4"/>
        <v>54</v>
      </c>
      <c r="B59" s="74">
        <f t="shared" si="5"/>
        <v>112</v>
      </c>
      <c r="C59" s="60"/>
      <c r="D59" s="75">
        <f t="shared" si="6"/>
        <v>349</v>
      </c>
      <c r="E59" s="62" t="s">
        <v>431</v>
      </c>
      <c r="F59" s="62" t="s">
        <v>10</v>
      </c>
      <c r="G59" s="227">
        <v>0</v>
      </c>
      <c r="H59" s="46">
        <v>51</v>
      </c>
      <c r="I59" s="226">
        <v>0</v>
      </c>
      <c r="J59" s="226">
        <v>0</v>
      </c>
      <c r="K59" s="226">
        <v>0</v>
      </c>
      <c r="L59" s="47">
        <v>61</v>
      </c>
      <c r="M59" s="5">
        <f t="shared" si="7"/>
        <v>61</v>
      </c>
      <c r="N59" s="2">
        <f>IF(M59&lt;75,"",VLOOKUP(M59,'[2]Tabelle1'!$J$16:$K$56,2,FALSE))</f>
      </c>
      <c r="P59" s="2"/>
    </row>
    <row r="60" spans="1:16" ht="12.75" customHeight="1">
      <c r="A60" s="59">
        <f t="shared" si="4"/>
        <v>55</v>
      </c>
      <c r="B60" s="74">
        <f t="shared" si="5"/>
        <v>76</v>
      </c>
      <c r="C60" s="60" t="s">
        <v>5</v>
      </c>
      <c r="D60" s="75">
        <f t="shared" si="6"/>
        <v>385</v>
      </c>
      <c r="E60" s="62" t="s">
        <v>444</v>
      </c>
      <c r="F60" s="62" t="s">
        <v>364</v>
      </c>
      <c r="G60" s="227">
        <v>0</v>
      </c>
      <c r="H60" s="226">
        <v>0</v>
      </c>
      <c r="I60" s="47">
        <v>46</v>
      </c>
      <c r="J60" s="47">
        <v>30</v>
      </c>
      <c r="K60" s="226">
        <v>0</v>
      </c>
      <c r="L60" s="226">
        <v>0</v>
      </c>
      <c r="M60" s="5">
        <f t="shared" si="7"/>
        <v>46</v>
      </c>
      <c r="N60" s="2">
        <f>IF(M60&lt;75,"",VLOOKUP(M60,'[2]Tabelle1'!$J$16:$K$56,2,FALSE))</f>
      </c>
      <c r="P60" s="2"/>
    </row>
    <row r="61" spans="1:16" ht="12.75" customHeight="1">
      <c r="A61" s="59">
        <f t="shared" si="4"/>
        <v>56</v>
      </c>
      <c r="B61" s="74">
        <f t="shared" si="5"/>
        <v>70</v>
      </c>
      <c r="C61" s="60"/>
      <c r="D61" s="75">
        <f t="shared" si="6"/>
        <v>391</v>
      </c>
      <c r="E61" s="62" t="s">
        <v>430</v>
      </c>
      <c r="F61" s="62" t="s">
        <v>9</v>
      </c>
      <c r="G61" s="57">
        <v>0</v>
      </c>
      <c r="H61" s="212">
        <v>70</v>
      </c>
      <c r="I61" s="226">
        <v>0</v>
      </c>
      <c r="J61" s="226">
        <v>0</v>
      </c>
      <c r="K61" s="226">
        <v>0</v>
      </c>
      <c r="L61" s="226">
        <v>0</v>
      </c>
      <c r="M61" s="5">
        <f t="shared" si="7"/>
        <v>70</v>
      </c>
      <c r="N61" s="2" t="s">
        <v>422</v>
      </c>
      <c r="P61" s="2"/>
    </row>
    <row r="62" spans="1:16" ht="12.75" customHeight="1">
      <c r="A62" s="80">
        <f t="shared" si="4"/>
        <v>57</v>
      </c>
      <c r="B62" s="213">
        <f t="shared" si="5"/>
        <v>58</v>
      </c>
      <c r="C62" s="82" t="s">
        <v>5</v>
      </c>
      <c r="D62" s="214">
        <f t="shared" si="6"/>
        <v>403</v>
      </c>
      <c r="E62" s="62" t="s">
        <v>279</v>
      </c>
      <c r="F62" s="62" t="s">
        <v>200</v>
      </c>
      <c r="G62" s="227">
        <v>0</v>
      </c>
      <c r="H62" s="226">
        <v>0</v>
      </c>
      <c r="I62" s="226">
        <v>0</v>
      </c>
      <c r="J62" s="226">
        <v>0</v>
      </c>
      <c r="K62" s="46">
        <v>58</v>
      </c>
      <c r="L62" s="226">
        <v>0</v>
      </c>
      <c r="M62" s="5">
        <f t="shared" si="7"/>
        <v>58</v>
      </c>
      <c r="N62" s="2">
        <f>IF(M62&lt;75,"",VLOOKUP(M62,'[2]Tabelle1'!$J$16:$K$56,2,FALSE))</f>
      </c>
      <c r="P62" s="2"/>
    </row>
    <row r="63" spans="1:16" ht="12.75" customHeight="1">
      <c r="A63" s="59">
        <f t="shared" si="4"/>
        <v>57</v>
      </c>
      <c r="B63" s="74">
        <f t="shared" si="5"/>
        <v>58</v>
      </c>
      <c r="C63" s="60" t="s">
        <v>5</v>
      </c>
      <c r="D63" s="75">
        <f t="shared" si="6"/>
        <v>403</v>
      </c>
      <c r="E63" s="62" t="s">
        <v>355</v>
      </c>
      <c r="F63" s="62" t="s">
        <v>37</v>
      </c>
      <c r="G63" s="73">
        <v>58</v>
      </c>
      <c r="H63" s="226">
        <v>0</v>
      </c>
      <c r="I63" s="226">
        <v>0</v>
      </c>
      <c r="J63" s="226">
        <v>0</v>
      </c>
      <c r="K63" s="226">
        <v>0</v>
      </c>
      <c r="L63" s="226">
        <v>0</v>
      </c>
      <c r="M63" s="5">
        <f t="shared" si="7"/>
        <v>58</v>
      </c>
      <c r="N63" s="2">
        <f>IF(M63&lt;75,"",VLOOKUP(M63,'[2]Tabelle1'!$J$16:$K$56,2,FALSE))</f>
      </c>
      <c r="P63" s="2"/>
    </row>
    <row r="64" spans="1:16" ht="12.75" customHeight="1">
      <c r="A64" s="59">
        <f t="shared" si="4"/>
        <v>59</v>
      </c>
      <c r="B64" s="74">
        <f t="shared" si="5"/>
        <v>56</v>
      </c>
      <c r="C64" s="60" t="s">
        <v>5</v>
      </c>
      <c r="D64" s="75">
        <f t="shared" si="6"/>
        <v>405</v>
      </c>
      <c r="E64" s="62" t="s">
        <v>441</v>
      </c>
      <c r="F64" s="62" t="s">
        <v>9</v>
      </c>
      <c r="G64" s="227">
        <v>0</v>
      </c>
      <c r="H64" s="226">
        <v>0</v>
      </c>
      <c r="I64" s="226">
        <v>56</v>
      </c>
      <c r="J64" s="226">
        <v>0</v>
      </c>
      <c r="K64" s="226">
        <v>0</v>
      </c>
      <c r="L64" s="226">
        <v>0</v>
      </c>
      <c r="M64" s="5">
        <f t="shared" si="7"/>
        <v>56</v>
      </c>
      <c r="P64" s="2"/>
    </row>
    <row r="65" spans="1:16" ht="12.75" customHeight="1">
      <c r="A65" s="59">
        <f t="shared" si="4"/>
        <v>60</v>
      </c>
      <c r="B65" s="74">
        <f t="shared" si="5"/>
        <v>52</v>
      </c>
      <c r="C65" s="60"/>
      <c r="D65" s="75">
        <f t="shared" si="6"/>
        <v>409</v>
      </c>
      <c r="E65" s="62" t="s">
        <v>357</v>
      </c>
      <c r="F65" s="62" t="s">
        <v>14</v>
      </c>
      <c r="G65" s="227">
        <v>0</v>
      </c>
      <c r="H65" s="47">
        <v>52</v>
      </c>
      <c r="I65" s="226">
        <v>0</v>
      </c>
      <c r="J65" s="226">
        <v>0</v>
      </c>
      <c r="K65" s="226">
        <v>0</v>
      </c>
      <c r="L65" s="226">
        <v>0</v>
      </c>
      <c r="M65" s="5">
        <f t="shared" si="7"/>
        <v>52</v>
      </c>
      <c r="N65" s="2">
        <f>IF(M65&lt;75,"",VLOOKUP(M65,'[2]Tabelle1'!$J$16:$K$56,2,FALSE))</f>
      </c>
      <c r="P65" s="2"/>
    </row>
    <row r="66" spans="1:16" ht="12.75" customHeight="1">
      <c r="A66" s="59">
        <f t="shared" si="4"/>
        <v>61</v>
      </c>
      <c r="B66" s="74">
        <f t="shared" si="5"/>
        <v>51</v>
      </c>
      <c r="C66" s="60" t="s">
        <v>5</v>
      </c>
      <c r="D66" s="75">
        <f t="shared" si="6"/>
        <v>410</v>
      </c>
      <c r="E66" s="62" t="s">
        <v>95</v>
      </c>
      <c r="F66" s="62" t="s">
        <v>27</v>
      </c>
      <c r="G66" s="227">
        <v>0</v>
      </c>
      <c r="H66" s="46">
        <v>51</v>
      </c>
      <c r="I66" s="226">
        <v>0</v>
      </c>
      <c r="J66" s="226">
        <v>0</v>
      </c>
      <c r="K66" s="226">
        <v>0</v>
      </c>
      <c r="L66" s="226">
        <v>0</v>
      </c>
      <c r="M66" s="5">
        <f t="shared" si="7"/>
        <v>51</v>
      </c>
      <c r="P66" s="2"/>
    </row>
    <row r="67" spans="1:16" ht="12.75" customHeight="1">
      <c r="A67" s="59">
        <f t="shared" si="4"/>
        <v>62</v>
      </c>
      <c r="B67" s="74">
        <f t="shared" si="5"/>
        <v>49</v>
      </c>
      <c r="C67" s="60" t="s">
        <v>5</v>
      </c>
      <c r="D67" s="75">
        <f t="shared" si="6"/>
        <v>412</v>
      </c>
      <c r="E67" s="62" t="s">
        <v>104</v>
      </c>
      <c r="F67" s="62" t="s">
        <v>37</v>
      </c>
      <c r="G67" s="227">
        <v>0</v>
      </c>
      <c r="H67" s="226">
        <v>0</v>
      </c>
      <c r="I67" s="226">
        <v>0</v>
      </c>
      <c r="J67" s="46">
        <v>49</v>
      </c>
      <c r="K67" s="226">
        <v>0</v>
      </c>
      <c r="L67" s="226">
        <v>0</v>
      </c>
      <c r="M67" s="5">
        <f t="shared" si="7"/>
        <v>49</v>
      </c>
      <c r="P67" s="2"/>
    </row>
    <row r="68" spans="1:16" ht="12.75" customHeight="1">
      <c r="A68" s="59">
        <f t="shared" si="4"/>
        <v>63</v>
      </c>
      <c r="B68" s="74">
        <f t="shared" si="5"/>
        <v>0</v>
      </c>
      <c r="C68" s="60" t="s">
        <v>5</v>
      </c>
      <c r="D68" s="75">
        <f t="shared" si="6"/>
        <v>461</v>
      </c>
      <c r="E68" s="62" t="s">
        <v>143</v>
      </c>
      <c r="F68" s="62" t="s">
        <v>9</v>
      </c>
      <c r="G68" s="227">
        <v>0</v>
      </c>
      <c r="H68" s="226">
        <v>0</v>
      </c>
      <c r="I68" s="226">
        <v>0</v>
      </c>
      <c r="J68" s="226">
        <v>0</v>
      </c>
      <c r="K68" s="226">
        <v>0</v>
      </c>
      <c r="L68" s="226">
        <v>0</v>
      </c>
      <c r="M68" s="5">
        <f t="shared" si="7"/>
        <v>0</v>
      </c>
      <c r="P68" s="2"/>
    </row>
    <row r="69" spans="1:16" ht="12.75" customHeight="1">
      <c r="A69" s="59">
        <f t="shared" si="4"/>
        <v>63</v>
      </c>
      <c r="B69" s="74">
        <f t="shared" si="5"/>
        <v>0</v>
      </c>
      <c r="C69" s="60" t="s">
        <v>5</v>
      </c>
      <c r="D69" s="75">
        <f t="shared" si="6"/>
        <v>461</v>
      </c>
      <c r="E69" s="62" t="s">
        <v>350</v>
      </c>
      <c r="F69" s="62" t="s">
        <v>9</v>
      </c>
      <c r="G69" s="227">
        <v>0</v>
      </c>
      <c r="H69" s="226">
        <v>0</v>
      </c>
      <c r="I69" s="226">
        <v>0</v>
      </c>
      <c r="J69" s="226">
        <v>0</v>
      </c>
      <c r="K69" s="226">
        <v>0</v>
      </c>
      <c r="L69" s="226">
        <v>0</v>
      </c>
      <c r="M69" s="5">
        <f t="shared" si="7"/>
        <v>0</v>
      </c>
      <c r="P69" s="2"/>
    </row>
    <row r="70" spans="1:16" ht="12.75" customHeight="1">
      <c r="A70" s="59">
        <f>RANK(B70,$B$6:$B$72,0)</f>
        <v>63</v>
      </c>
      <c r="B70" s="74">
        <f t="shared" si="5"/>
        <v>0</v>
      </c>
      <c r="C70" s="60" t="s">
        <v>5</v>
      </c>
      <c r="D70" s="75">
        <f t="shared" si="6"/>
        <v>461</v>
      </c>
      <c r="E70" s="62" t="s">
        <v>123</v>
      </c>
      <c r="F70" s="62" t="s">
        <v>10</v>
      </c>
      <c r="G70" s="227">
        <v>0</v>
      </c>
      <c r="H70" s="226">
        <v>0</v>
      </c>
      <c r="I70" s="226">
        <v>0</v>
      </c>
      <c r="J70" s="226">
        <v>0</v>
      </c>
      <c r="K70" s="226">
        <v>0</v>
      </c>
      <c r="L70" s="226">
        <v>0</v>
      </c>
      <c r="M70" s="5">
        <f>IF(ISBLANK(F70),0,MAX(G70,H70,I70,J70,K70,L70))</f>
        <v>0</v>
      </c>
      <c r="P70" s="2"/>
    </row>
    <row r="71" spans="1:16" ht="12.75" customHeight="1">
      <c r="A71" s="59">
        <f>RANK(B71,$B$6:$B$72,0)</f>
        <v>63</v>
      </c>
      <c r="B71" s="74">
        <f t="shared" si="5"/>
        <v>0</v>
      </c>
      <c r="C71" s="60" t="s">
        <v>5</v>
      </c>
      <c r="D71" s="75">
        <f t="shared" si="6"/>
        <v>461</v>
      </c>
      <c r="E71" s="62" t="s">
        <v>122</v>
      </c>
      <c r="F71" s="62" t="s">
        <v>10</v>
      </c>
      <c r="G71" s="227">
        <v>0</v>
      </c>
      <c r="H71" s="226">
        <v>0</v>
      </c>
      <c r="I71" s="226">
        <v>0</v>
      </c>
      <c r="J71" s="226">
        <v>0</v>
      </c>
      <c r="K71" s="226">
        <v>0</v>
      </c>
      <c r="L71" s="226">
        <v>0</v>
      </c>
      <c r="M71" s="5">
        <f>IF(ISBLANK(F71),0,MAX(G71,H71,I71,J71,K71,L71))</f>
        <v>0</v>
      </c>
      <c r="N71" s="2">
        <f>IF(M71&lt;75,"",VLOOKUP(M71,'[2]Tabelle1'!$J$16:$K$56,2,FALSE))</f>
      </c>
      <c r="P71" s="2"/>
    </row>
    <row r="72" spans="1:16" ht="12.75" customHeight="1">
      <c r="A72" s="59">
        <f>RANK(B72,$B$6:$B$72,0)</f>
        <v>63</v>
      </c>
      <c r="B72" s="74">
        <f t="shared" si="5"/>
        <v>0</v>
      </c>
      <c r="C72" s="60"/>
      <c r="D72" s="75">
        <f t="shared" si="6"/>
        <v>461</v>
      </c>
      <c r="E72" s="62" t="s">
        <v>354</v>
      </c>
      <c r="F72" s="62" t="s">
        <v>10</v>
      </c>
      <c r="G72" s="227">
        <v>0</v>
      </c>
      <c r="H72" s="226">
        <v>0</v>
      </c>
      <c r="I72" s="226">
        <v>0</v>
      </c>
      <c r="J72" s="226">
        <v>0</v>
      </c>
      <c r="K72" s="226">
        <v>0</v>
      </c>
      <c r="L72" s="226">
        <v>0</v>
      </c>
      <c r="M72" s="5">
        <f>IF(ISBLANK(F72),0,MAX(G72,H72,I72,J72,K72,L72))</f>
        <v>0</v>
      </c>
      <c r="N72" s="2">
        <f>IF(M72&lt;75,"",VLOOKUP(M72,'[2]Tabelle1'!$J$16:$K$56,2,FALSE))</f>
      </c>
      <c r="P72" s="2"/>
    </row>
    <row r="73" spans="1:16" ht="12.75" customHeight="1">
      <c r="A73" s="59">
        <f>RANK(B73,$B$6:$B$72,0)</f>
        <v>63</v>
      </c>
      <c r="B73" s="74">
        <f t="shared" si="5"/>
        <v>0</v>
      </c>
      <c r="C73" s="60" t="s">
        <v>5</v>
      </c>
      <c r="D73" s="75">
        <f t="shared" si="6"/>
        <v>461</v>
      </c>
      <c r="E73" s="62" t="s">
        <v>356</v>
      </c>
      <c r="F73" s="62" t="s">
        <v>200</v>
      </c>
      <c r="G73" s="227">
        <v>0</v>
      </c>
      <c r="H73" s="226">
        <v>0</v>
      </c>
      <c r="I73" s="226">
        <v>0</v>
      </c>
      <c r="J73" s="226">
        <v>0</v>
      </c>
      <c r="K73" s="226">
        <v>0</v>
      </c>
      <c r="L73" s="226">
        <v>0</v>
      </c>
      <c r="M73" s="5">
        <f>IF(ISBLANK(F73),0,MAX(G73,H73,I73,J73,K73,L73))</f>
        <v>0</v>
      </c>
      <c r="P73" s="2"/>
    </row>
  </sheetData>
  <sheetProtection/>
  <autoFilter ref="B5:N72"/>
  <mergeCells count="8">
    <mergeCell ref="Q10:V10"/>
    <mergeCell ref="Q11:V11"/>
    <mergeCell ref="B1:N1"/>
    <mergeCell ref="B2:N2"/>
    <mergeCell ref="B3:N3"/>
    <mergeCell ref="R7:W7"/>
    <mergeCell ref="R8:W8"/>
    <mergeCell ref="R9:W9"/>
  </mergeCells>
  <printOptions/>
  <pageMargins left="0.1968503937007874" right="0.11811023622047245" top="0.2755905511811024" bottom="0.5118110236220472" header="0.2755905511811024" footer="0.5118110236220472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0">
      <selection activeCell="A6" sqref="A6"/>
    </sheetView>
  </sheetViews>
  <sheetFormatPr defaultColWidth="11.421875" defaultRowHeight="12.75"/>
  <cols>
    <col min="1" max="1" width="4.7109375" style="0" customWidth="1"/>
    <col min="2" max="2" width="6.28125" style="0" customWidth="1"/>
    <col min="3" max="3" width="0.13671875" style="0" customWidth="1"/>
    <col min="4" max="4" width="6.28125" style="0" customWidth="1"/>
    <col min="5" max="5" width="25.7109375" style="0" customWidth="1"/>
    <col min="6" max="12" width="5.7109375" style="0" customWidth="1"/>
  </cols>
  <sheetData>
    <row r="1" spans="1:12" ht="24.75">
      <c r="A1" s="7"/>
      <c r="B1" s="251" t="s">
        <v>294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2.75">
      <c r="A2" s="7"/>
      <c r="B2" s="252" t="s">
        <v>447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4" ht="12.75">
      <c r="A3" s="7"/>
      <c r="B3" s="252" t="s">
        <v>446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2" ht="12.75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00.5" thickBot="1">
      <c r="A5" s="79" t="s">
        <v>0</v>
      </c>
      <c r="B5" s="51" t="s">
        <v>3</v>
      </c>
      <c r="C5" s="51" t="s">
        <v>2</v>
      </c>
      <c r="D5" s="51" t="s">
        <v>17</v>
      </c>
      <c r="E5" s="13" t="s">
        <v>23</v>
      </c>
      <c r="F5" s="24" t="s">
        <v>232</v>
      </c>
      <c r="G5" s="25" t="s">
        <v>38</v>
      </c>
      <c r="H5" s="26" t="s">
        <v>20</v>
      </c>
      <c r="I5" s="27" t="s">
        <v>24</v>
      </c>
      <c r="J5" s="28" t="s">
        <v>39</v>
      </c>
      <c r="K5" s="29" t="s">
        <v>41</v>
      </c>
      <c r="L5" s="3"/>
    </row>
    <row r="6" spans="1:12" ht="15" customHeight="1">
      <c r="A6" s="52">
        <f aca="true" t="shared" si="0" ref="A6:A35">RANK(B6,$B$6:$B$40,0)</f>
        <v>1</v>
      </c>
      <c r="B6" s="53">
        <f aca="true" t="shared" si="1" ref="B6:B35">SUM(F6:K6)</f>
        <v>1717</v>
      </c>
      <c r="C6" s="54" t="s">
        <v>4</v>
      </c>
      <c r="D6" s="55">
        <f aca="true" t="shared" si="2" ref="D6:D35">$B$6-B6</f>
        <v>0</v>
      </c>
      <c r="E6" s="56" t="s">
        <v>10</v>
      </c>
      <c r="F6" s="57">
        <v>281</v>
      </c>
      <c r="G6" s="225">
        <v>308</v>
      </c>
      <c r="H6" s="47">
        <v>275</v>
      </c>
      <c r="I6" s="47">
        <v>281</v>
      </c>
      <c r="J6" s="47">
        <v>281</v>
      </c>
      <c r="K6" s="47">
        <v>291</v>
      </c>
      <c r="L6" s="5"/>
    </row>
    <row r="7" spans="1:16" ht="15" customHeight="1">
      <c r="A7" s="52">
        <f t="shared" si="0"/>
        <v>2</v>
      </c>
      <c r="B7" s="53">
        <f t="shared" si="1"/>
        <v>1712</v>
      </c>
      <c r="C7" s="54" t="s">
        <v>4</v>
      </c>
      <c r="D7" s="55">
        <f t="shared" si="2"/>
        <v>5</v>
      </c>
      <c r="E7" s="58" t="s">
        <v>12</v>
      </c>
      <c r="F7" s="57">
        <v>293</v>
      </c>
      <c r="G7" s="47">
        <v>275</v>
      </c>
      <c r="H7" s="47">
        <v>282</v>
      </c>
      <c r="I7" s="225">
        <v>278</v>
      </c>
      <c r="J7" s="47">
        <v>285</v>
      </c>
      <c r="K7" s="47">
        <v>299</v>
      </c>
      <c r="L7" s="5"/>
      <c r="M7" s="41" t="s">
        <v>452</v>
      </c>
      <c r="N7" s="41"/>
      <c r="O7" s="41"/>
      <c r="P7" s="41"/>
    </row>
    <row r="8" spans="1:16" ht="15" customHeight="1">
      <c r="A8" s="52">
        <f t="shared" si="0"/>
        <v>3</v>
      </c>
      <c r="B8" s="53">
        <f t="shared" si="1"/>
        <v>1703</v>
      </c>
      <c r="C8" s="54"/>
      <c r="D8" s="55">
        <f t="shared" si="2"/>
        <v>14</v>
      </c>
      <c r="E8" s="58" t="s">
        <v>280</v>
      </c>
      <c r="F8" s="57">
        <v>286</v>
      </c>
      <c r="G8" s="47">
        <v>276</v>
      </c>
      <c r="H8" s="225">
        <v>293</v>
      </c>
      <c r="I8" s="47">
        <v>261</v>
      </c>
      <c r="J8" s="47">
        <v>271</v>
      </c>
      <c r="K8" s="225">
        <v>316</v>
      </c>
      <c r="L8" s="5"/>
      <c r="M8" s="41" t="s">
        <v>453</v>
      </c>
      <c r="N8" s="41"/>
      <c r="O8" s="41"/>
      <c r="P8" s="41"/>
    </row>
    <row r="9" spans="1:12" ht="15" customHeight="1">
      <c r="A9" s="80">
        <f t="shared" si="0"/>
        <v>4</v>
      </c>
      <c r="B9" s="47">
        <f t="shared" si="1"/>
        <v>1690</v>
      </c>
      <c r="C9" s="82" t="s">
        <v>4</v>
      </c>
      <c r="D9" s="81">
        <f t="shared" si="2"/>
        <v>27</v>
      </c>
      <c r="E9" s="62" t="s">
        <v>15</v>
      </c>
      <c r="F9" s="224">
        <v>313</v>
      </c>
      <c r="G9" s="47">
        <v>254</v>
      </c>
      <c r="H9" s="47">
        <v>265</v>
      </c>
      <c r="I9" s="47">
        <v>274</v>
      </c>
      <c r="J9" s="225">
        <v>299</v>
      </c>
      <c r="K9" s="47">
        <v>285</v>
      </c>
      <c r="L9" s="5"/>
    </row>
    <row r="10" spans="1:12" ht="15" customHeight="1">
      <c r="A10" s="59">
        <f t="shared" si="0"/>
        <v>5</v>
      </c>
      <c r="B10" s="46">
        <f t="shared" si="1"/>
        <v>1675</v>
      </c>
      <c r="C10" s="60" t="s">
        <v>4</v>
      </c>
      <c r="D10" s="61">
        <f t="shared" si="2"/>
        <v>42</v>
      </c>
      <c r="E10" s="62" t="s">
        <v>8</v>
      </c>
      <c r="F10" s="57">
        <v>312</v>
      </c>
      <c r="G10" s="47">
        <v>262</v>
      </c>
      <c r="H10" s="47">
        <v>280</v>
      </c>
      <c r="I10" s="47">
        <v>259</v>
      </c>
      <c r="J10" s="47">
        <v>262</v>
      </c>
      <c r="K10" s="47">
        <v>300</v>
      </c>
      <c r="L10" s="5"/>
    </row>
    <row r="11" spans="1:12" ht="15" customHeight="1">
      <c r="A11" s="80">
        <f t="shared" si="0"/>
        <v>6</v>
      </c>
      <c r="B11" s="47">
        <f t="shared" si="1"/>
        <v>1596</v>
      </c>
      <c r="C11" s="82" t="s">
        <v>4</v>
      </c>
      <c r="D11" s="81">
        <f t="shared" si="2"/>
        <v>121</v>
      </c>
      <c r="E11" s="62" t="s">
        <v>178</v>
      </c>
      <c r="F11" s="57">
        <v>269</v>
      </c>
      <c r="G11" s="47">
        <v>259</v>
      </c>
      <c r="H11" s="47">
        <v>254</v>
      </c>
      <c r="I11" s="47">
        <v>267</v>
      </c>
      <c r="J11" s="47">
        <v>263</v>
      </c>
      <c r="K11" s="47">
        <v>284</v>
      </c>
      <c r="L11" s="5"/>
    </row>
    <row r="12" spans="1:12" ht="15" customHeight="1">
      <c r="A12" s="80">
        <f t="shared" si="0"/>
        <v>7</v>
      </c>
      <c r="B12" s="47">
        <f t="shared" si="1"/>
        <v>1537</v>
      </c>
      <c r="C12" s="82"/>
      <c r="D12" s="81">
        <f t="shared" si="2"/>
        <v>180</v>
      </c>
      <c r="E12" s="62" t="s">
        <v>345</v>
      </c>
      <c r="F12" s="57">
        <v>272</v>
      </c>
      <c r="G12" s="47">
        <v>241</v>
      </c>
      <c r="H12" s="47">
        <v>278</v>
      </c>
      <c r="I12" s="47">
        <v>247</v>
      </c>
      <c r="J12" s="47">
        <v>269</v>
      </c>
      <c r="K12" s="47">
        <v>230</v>
      </c>
      <c r="L12" s="5"/>
    </row>
    <row r="13" spans="1:12" ht="15" customHeight="1">
      <c r="A13" s="80">
        <f t="shared" si="0"/>
        <v>8</v>
      </c>
      <c r="B13" s="47">
        <f t="shared" si="1"/>
        <v>1518</v>
      </c>
      <c r="C13" s="82" t="s">
        <v>4</v>
      </c>
      <c r="D13" s="81">
        <f t="shared" si="2"/>
        <v>199</v>
      </c>
      <c r="E13" s="62" t="s">
        <v>75</v>
      </c>
      <c r="F13" s="57">
        <v>258</v>
      </c>
      <c r="G13" s="47">
        <v>245</v>
      </c>
      <c r="H13" s="47">
        <v>249</v>
      </c>
      <c r="I13" s="47">
        <v>264</v>
      </c>
      <c r="J13" s="47">
        <v>245</v>
      </c>
      <c r="K13" s="47">
        <v>257</v>
      </c>
      <c r="L13" s="5"/>
    </row>
    <row r="14" spans="1:12" ht="15" customHeight="1">
      <c r="A14" s="59">
        <f t="shared" si="0"/>
        <v>9</v>
      </c>
      <c r="B14" s="46">
        <f t="shared" si="1"/>
        <v>1494</v>
      </c>
      <c r="C14" s="60"/>
      <c r="D14" s="61">
        <f t="shared" si="2"/>
        <v>223</v>
      </c>
      <c r="E14" s="62" t="s">
        <v>36</v>
      </c>
      <c r="F14" s="57">
        <v>238</v>
      </c>
      <c r="G14" s="47">
        <v>245</v>
      </c>
      <c r="H14" s="47">
        <v>261</v>
      </c>
      <c r="I14" s="47">
        <v>236</v>
      </c>
      <c r="J14" s="47">
        <v>250</v>
      </c>
      <c r="K14" s="47">
        <v>264</v>
      </c>
      <c r="L14" s="5"/>
    </row>
    <row r="15" spans="1:12" ht="15" customHeight="1">
      <c r="A15" s="59">
        <f t="shared" si="0"/>
        <v>10</v>
      </c>
      <c r="B15" s="46">
        <f t="shared" si="1"/>
        <v>1474</v>
      </c>
      <c r="C15" s="60" t="s">
        <v>4</v>
      </c>
      <c r="D15" s="61">
        <f t="shared" si="2"/>
        <v>243</v>
      </c>
      <c r="E15" s="62" t="s">
        <v>25</v>
      </c>
      <c r="F15" s="57">
        <v>273</v>
      </c>
      <c r="G15" s="47">
        <v>247</v>
      </c>
      <c r="H15" s="47">
        <v>251</v>
      </c>
      <c r="I15" s="47">
        <v>225</v>
      </c>
      <c r="J15" s="47">
        <v>255</v>
      </c>
      <c r="K15" s="47">
        <v>223</v>
      </c>
      <c r="L15" s="5"/>
    </row>
    <row r="16" spans="1:12" ht="15" customHeight="1">
      <c r="A16" s="80">
        <f t="shared" si="0"/>
        <v>11</v>
      </c>
      <c r="B16" s="47">
        <f t="shared" si="1"/>
        <v>1436</v>
      </c>
      <c r="C16" s="82" t="s">
        <v>4</v>
      </c>
      <c r="D16" s="81">
        <f t="shared" si="2"/>
        <v>281</v>
      </c>
      <c r="E16" s="62" t="s">
        <v>341</v>
      </c>
      <c r="F16" s="57">
        <v>231</v>
      </c>
      <c r="G16" s="47">
        <v>239</v>
      </c>
      <c r="H16" s="47">
        <v>246</v>
      </c>
      <c r="I16" s="47">
        <v>239</v>
      </c>
      <c r="J16" s="47">
        <v>235</v>
      </c>
      <c r="K16" s="47">
        <v>246</v>
      </c>
      <c r="L16" s="5"/>
    </row>
    <row r="17" spans="1:12" ht="15" customHeight="1">
      <c r="A17" s="59">
        <f t="shared" si="0"/>
        <v>12</v>
      </c>
      <c r="B17" s="46">
        <f t="shared" si="1"/>
        <v>1435</v>
      </c>
      <c r="C17" s="60"/>
      <c r="D17" s="61">
        <f t="shared" si="2"/>
        <v>282</v>
      </c>
      <c r="E17" s="62" t="s">
        <v>37</v>
      </c>
      <c r="F17" s="57">
        <v>242</v>
      </c>
      <c r="G17" s="47">
        <v>255</v>
      </c>
      <c r="H17" s="47">
        <v>259</v>
      </c>
      <c r="I17" s="47">
        <v>194</v>
      </c>
      <c r="J17" s="47">
        <v>242</v>
      </c>
      <c r="K17" s="47">
        <v>243</v>
      </c>
      <c r="L17" s="5"/>
    </row>
    <row r="18" spans="1:12" ht="15" customHeight="1">
      <c r="A18" s="59">
        <f t="shared" si="0"/>
        <v>13</v>
      </c>
      <c r="B18" s="46">
        <f t="shared" si="1"/>
        <v>1425</v>
      </c>
      <c r="C18" s="60" t="s">
        <v>4</v>
      </c>
      <c r="D18" s="61">
        <f t="shared" si="2"/>
        <v>292</v>
      </c>
      <c r="E18" s="62" t="s">
        <v>113</v>
      </c>
      <c r="F18" s="57">
        <v>249</v>
      </c>
      <c r="G18" s="47">
        <v>241</v>
      </c>
      <c r="H18" s="47">
        <v>214</v>
      </c>
      <c r="I18" s="47">
        <v>230</v>
      </c>
      <c r="J18" s="47">
        <v>238</v>
      </c>
      <c r="K18" s="47">
        <v>253</v>
      </c>
      <c r="L18" s="5"/>
    </row>
    <row r="19" spans="1:12" ht="15" customHeight="1">
      <c r="A19" s="59">
        <f t="shared" si="0"/>
        <v>14</v>
      </c>
      <c r="B19" s="46">
        <f t="shared" si="1"/>
        <v>1412</v>
      </c>
      <c r="C19" s="60" t="s">
        <v>4</v>
      </c>
      <c r="D19" s="61">
        <f t="shared" si="2"/>
        <v>305</v>
      </c>
      <c r="E19" s="62" t="s">
        <v>124</v>
      </c>
      <c r="F19" s="57">
        <v>240</v>
      </c>
      <c r="G19" s="47">
        <v>236</v>
      </c>
      <c r="H19" s="47">
        <v>249</v>
      </c>
      <c r="I19" s="47">
        <v>215</v>
      </c>
      <c r="J19" s="47">
        <v>231</v>
      </c>
      <c r="K19" s="47">
        <v>241</v>
      </c>
      <c r="L19" s="5"/>
    </row>
    <row r="20" spans="1:12" ht="15" customHeight="1">
      <c r="A20" s="59">
        <f t="shared" si="0"/>
        <v>15</v>
      </c>
      <c r="B20" s="46">
        <f t="shared" si="1"/>
        <v>1405</v>
      </c>
      <c r="C20" s="60" t="s">
        <v>4</v>
      </c>
      <c r="D20" s="61">
        <f t="shared" si="2"/>
        <v>312</v>
      </c>
      <c r="E20" s="62" t="s">
        <v>27</v>
      </c>
      <c r="F20" s="57">
        <v>248</v>
      </c>
      <c r="G20" s="47">
        <v>261</v>
      </c>
      <c r="H20" s="47">
        <v>202</v>
      </c>
      <c r="I20" s="47">
        <v>228</v>
      </c>
      <c r="J20" s="47">
        <v>223</v>
      </c>
      <c r="K20" s="47">
        <v>243</v>
      </c>
      <c r="L20" s="5"/>
    </row>
    <row r="21" spans="1:12" ht="15" customHeight="1">
      <c r="A21" s="80">
        <f t="shared" si="0"/>
        <v>16</v>
      </c>
      <c r="B21" s="47">
        <f t="shared" si="1"/>
        <v>1385</v>
      </c>
      <c r="C21" s="82" t="s">
        <v>4</v>
      </c>
      <c r="D21" s="81">
        <f t="shared" si="2"/>
        <v>332</v>
      </c>
      <c r="E21" s="62" t="s">
        <v>14</v>
      </c>
      <c r="F21" s="57">
        <v>224</v>
      </c>
      <c r="G21" s="47">
        <v>218</v>
      </c>
      <c r="H21" s="47">
        <v>243</v>
      </c>
      <c r="I21" s="47">
        <v>213</v>
      </c>
      <c r="J21" s="47">
        <v>240</v>
      </c>
      <c r="K21" s="47">
        <v>247</v>
      </c>
      <c r="L21" s="5"/>
    </row>
    <row r="22" spans="1:12" ht="15" customHeight="1">
      <c r="A22" s="59">
        <f t="shared" si="0"/>
        <v>17</v>
      </c>
      <c r="B22" s="46">
        <f t="shared" si="1"/>
        <v>1380</v>
      </c>
      <c r="C22" s="60" t="s">
        <v>4</v>
      </c>
      <c r="D22" s="61">
        <f t="shared" si="2"/>
        <v>337</v>
      </c>
      <c r="E22" s="62" t="s">
        <v>206</v>
      </c>
      <c r="F22" s="57">
        <v>230</v>
      </c>
      <c r="G22" s="47">
        <v>214</v>
      </c>
      <c r="H22" s="47">
        <v>236</v>
      </c>
      <c r="I22" s="47">
        <v>240</v>
      </c>
      <c r="J22" s="47">
        <v>219</v>
      </c>
      <c r="K22" s="47">
        <v>241</v>
      </c>
      <c r="L22" s="5"/>
    </row>
    <row r="23" spans="1:12" ht="15" customHeight="1">
      <c r="A23" s="59">
        <f t="shared" si="0"/>
        <v>18</v>
      </c>
      <c r="B23" s="46">
        <f t="shared" si="1"/>
        <v>1345</v>
      </c>
      <c r="C23" s="60" t="s">
        <v>4</v>
      </c>
      <c r="D23" s="61">
        <f t="shared" si="2"/>
        <v>372</v>
      </c>
      <c r="E23" s="62" t="s">
        <v>226</v>
      </c>
      <c r="F23" s="57">
        <v>220</v>
      </c>
      <c r="G23" s="47">
        <v>212</v>
      </c>
      <c r="H23" s="47">
        <v>229</v>
      </c>
      <c r="I23" s="47">
        <v>220</v>
      </c>
      <c r="J23" s="47">
        <v>241</v>
      </c>
      <c r="K23" s="47">
        <v>223</v>
      </c>
      <c r="L23" s="5"/>
    </row>
    <row r="24" spans="1:12" ht="15" customHeight="1">
      <c r="A24" s="59">
        <f t="shared" si="0"/>
        <v>19</v>
      </c>
      <c r="B24" s="46">
        <f t="shared" si="1"/>
        <v>1343</v>
      </c>
      <c r="C24" s="60" t="s">
        <v>4</v>
      </c>
      <c r="D24" s="61">
        <f t="shared" si="2"/>
        <v>374</v>
      </c>
      <c r="E24" s="62" t="s">
        <v>179</v>
      </c>
      <c r="F24" s="57">
        <v>258</v>
      </c>
      <c r="G24" s="47">
        <v>226</v>
      </c>
      <c r="H24" s="47">
        <v>203</v>
      </c>
      <c r="I24" s="47">
        <v>186</v>
      </c>
      <c r="J24" s="47">
        <v>231</v>
      </c>
      <c r="K24" s="47">
        <v>239</v>
      </c>
      <c r="L24" s="5"/>
    </row>
    <row r="25" spans="1:12" ht="15" customHeight="1">
      <c r="A25" s="80">
        <f t="shared" si="0"/>
        <v>20</v>
      </c>
      <c r="B25" s="47">
        <f t="shared" si="1"/>
        <v>1336</v>
      </c>
      <c r="C25" s="82" t="s">
        <v>4</v>
      </c>
      <c r="D25" s="81">
        <f t="shared" si="2"/>
        <v>381</v>
      </c>
      <c r="E25" s="62" t="s">
        <v>9</v>
      </c>
      <c r="F25" s="57">
        <v>219</v>
      </c>
      <c r="G25" s="47">
        <v>238</v>
      </c>
      <c r="H25" s="47">
        <v>226</v>
      </c>
      <c r="I25" s="47">
        <v>209</v>
      </c>
      <c r="J25" s="47">
        <v>211</v>
      </c>
      <c r="K25" s="47">
        <v>233</v>
      </c>
      <c r="L25" s="5"/>
    </row>
    <row r="26" spans="1:12" ht="15" customHeight="1">
      <c r="A26" s="246">
        <f t="shared" si="0"/>
        <v>21</v>
      </c>
      <c r="B26" s="247">
        <f t="shared" si="1"/>
        <v>1324</v>
      </c>
      <c r="C26" s="248" t="s">
        <v>4</v>
      </c>
      <c r="D26" s="249">
        <f t="shared" si="2"/>
        <v>393</v>
      </c>
      <c r="E26" s="64" t="s">
        <v>217</v>
      </c>
      <c r="F26" s="250">
        <v>246</v>
      </c>
      <c r="G26" s="247">
        <v>215</v>
      </c>
      <c r="H26" s="247">
        <v>207</v>
      </c>
      <c r="I26" s="247">
        <v>209</v>
      </c>
      <c r="J26" s="247">
        <v>233</v>
      </c>
      <c r="K26" s="247">
        <v>214</v>
      </c>
      <c r="L26" s="5"/>
    </row>
    <row r="27" spans="1:12" ht="15" customHeight="1">
      <c r="A27" s="218">
        <f t="shared" si="0"/>
        <v>22</v>
      </c>
      <c r="B27" s="219">
        <f t="shared" si="1"/>
        <v>1302</v>
      </c>
      <c r="C27" s="220" t="s">
        <v>4</v>
      </c>
      <c r="D27" s="221">
        <f t="shared" si="2"/>
        <v>415</v>
      </c>
      <c r="E27" s="222" t="s">
        <v>13</v>
      </c>
      <c r="F27" s="231">
        <v>227</v>
      </c>
      <c r="G27" s="219">
        <v>224</v>
      </c>
      <c r="H27" s="219">
        <v>211</v>
      </c>
      <c r="I27" s="219">
        <v>189</v>
      </c>
      <c r="J27" s="219">
        <v>221</v>
      </c>
      <c r="K27" s="219">
        <v>230</v>
      </c>
      <c r="L27" s="5"/>
    </row>
    <row r="28" spans="1:12" ht="15" customHeight="1">
      <c r="A28" s="59">
        <f t="shared" si="0"/>
        <v>23</v>
      </c>
      <c r="B28" s="46">
        <f t="shared" si="1"/>
        <v>0</v>
      </c>
      <c r="C28" s="60"/>
      <c r="D28" s="61">
        <f t="shared" si="2"/>
        <v>1717</v>
      </c>
      <c r="E28" s="62"/>
      <c r="F28" s="5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5"/>
    </row>
    <row r="29" spans="1:12" ht="15" customHeight="1" thickBot="1">
      <c r="A29" s="80">
        <f t="shared" si="0"/>
        <v>23</v>
      </c>
      <c r="B29" s="47">
        <f t="shared" si="1"/>
        <v>0</v>
      </c>
      <c r="C29" s="82" t="s">
        <v>4</v>
      </c>
      <c r="D29" s="81">
        <f t="shared" si="2"/>
        <v>1717</v>
      </c>
      <c r="E29" s="78"/>
      <c r="F29" s="5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5"/>
    </row>
    <row r="30" spans="1:12" ht="12.75">
      <c r="A30" s="83">
        <f t="shared" si="0"/>
        <v>23</v>
      </c>
      <c r="B30" s="84">
        <f t="shared" si="1"/>
        <v>0</v>
      </c>
      <c r="C30" s="85" t="s">
        <v>4</v>
      </c>
      <c r="D30" s="84">
        <f t="shared" si="2"/>
        <v>1717</v>
      </c>
      <c r="E30" s="9"/>
      <c r="F30" s="5"/>
      <c r="G30" s="5"/>
      <c r="H30" s="5"/>
      <c r="I30" s="5"/>
      <c r="J30" s="5"/>
      <c r="K30" s="5"/>
      <c r="L30" s="5"/>
    </row>
    <row r="31" spans="1:12" ht="12.75">
      <c r="A31" s="83">
        <f t="shared" si="0"/>
        <v>23</v>
      </c>
      <c r="B31" s="84">
        <f t="shared" si="1"/>
        <v>0</v>
      </c>
      <c r="C31" s="85" t="s">
        <v>4</v>
      </c>
      <c r="D31" s="84">
        <f t="shared" si="2"/>
        <v>1717</v>
      </c>
      <c r="E31" s="9"/>
      <c r="F31" s="5"/>
      <c r="G31" s="5"/>
      <c r="H31" s="5"/>
      <c r="I31" s="5"/>
      <c r="J31" s="5"/>
      <c r="K31" s="5"/>
      <c r="L31" s="5"/>
    </row>
    <row r="32" spans="1:12" ht="12.75">
      <c r="A32" s="83">
        <f t="shared" si="0"/>
        <v>23</v>
      </c>
      <c r="B32" s="84">
        <f t="shared" si="1"/>
        <v>0</v>
      </c>
      <c r="C32" s="85" t="s">
        <v>4</v>
      </c>
      <c r="D32" s="84">
        <f t="shared" si="2"/>
        <v>1717</v>
      </c>
      <c r="E32" s="9"/>
      <c r="F32" s="5"/>
      <c r="G32" s="5"/>
      <c r="H32" s="5"/>
      <c r="I32" s="5"/>
      <c r="J32" s="5"/>
      <c r="K32" s="5"/>
      <c r="L32" s="5"/>
    </row>
    <row r="33" spans="1:12" ht="12.75">
      <c r="A33" s="83">
        <f t="shared" si="0"/>
        <v>23</v>
      </c>
      <c r="B33" s="84">
        <f t="shared" si="1"/>
        <v>0</v>
      </c>
      <c r="C33" s="85" t="s">
        <v>4</v>
      </c>
      <c r="D33" s="84">
        <f t="shared" si="2"/>
        <v>1717</v>
      </c>
      <c r="E33" s="9"/>
      <c r="F33" s="5"/>
      <c r="G33" s="5"/>
      <c r="H33" s="5"/>
      <c r="I33" s="5"/>
      <c r="J33" s="5"/>
      <c r="K33" s="5"/>
      <c r="L33" s="5"/>
    </row>
    <row r="34" spans="1:12" ht="12.75">
      <c r="A34" s="83">
        <f t="shared" si="0"/>
        <v>23</v>
      </c>
      <c r="B34" s="84">
        <f t="shared" si="1"/>
        <v>0</v>
      </c>
      <c r="C34" s="85" t="s">
        <v>4</v>
      </c>
      <c r="D34" s="84">
        <f t="shared" si="2"/>
        <v>1717</v>
      </c>
      <c r="E34" s="9"/>
      <c r="F34" s="5"/>
      <c r="G34" s="5"/>
      <c r="H34" s="5"/>
      <c r="I34" s="5"/>
      <c r="J34" s="5"/>
      <c r="K34" s="5"/>
      <c r="L34" s="5"/>
    </row>
    <row r="35" spans="1:12" ht="12.75">
      <c r="A35" s="83">
        <f t="shared" si="0"/>
        <v>23</v>
      </c>
      <c r="B35" s="84">
        <f t="shared" si="1"/>
        <v>0</v>
      </c>
      <c r="C35" s="85" t="s">
        <v>4</v>
      </c>
      <c r="D35" s="84">
        <f t="shared" si="2"/>
        <v>1717</v>
      </c>
      <c r="E35" s="9"/>
      <c r="F35" s="5"/>
      <c r="G35" s="5"/>
      <c r="H35" s="5"/>
      <c r="I35" s="5"/>
      <c r="J35" s="5"/>
      <c r="K35" s="5"/>
      <c r="L35" s="5"/>
    </row>
  </sheetData>
  <sheetProtection/>
  <mergeCells count="3">
    <mergeCell ref="B1:L1"/>
    <mergeCell ref="B2:L2"/>
    <mergeCell ref="B3:N3"/>
  </mergeCells>
  <printOptions/>
  <pageMargins left="0.7086614173228347" right="0.7086614173228347" top="0.7874015748031497" bottom="0.7874015748031497" header="0.31496062992125984" footer="0.31496062992125984"/>
  <pageSetup blackAndWhite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M7" sqref="M7:P8"/>
    </sheetView>
  </sheetViews>
  <sheetFormatPr defaultColWidth="11.421875" defaultRowHeight="12.75"/>
  <cols>
    <col min="1" max="1" width="4.7109375" style="0" customWidth="1"/>
    <col min="2" max="2" width="6.28125" style="0" customWidth="1"/>
    <col min="3" max="3" width="0.13671875" style="0" customWidth="1"/>
    <col min="4" max="4" width="6.28125" style="0" customWidth="1"/>
    <col min="5" max="5" width="29.57421875" style="0" customWidth="1"/>
    <col min="6" max="11" width="5.7109375" style="0" customWidth="1"/>
  </cols>
  <sheetData>
    <row r="1" spans="1:11" ht="24.75">
      <c r="A1" s="7"/>
      <c r="B1" s="251" t="s">
        <v>294</v>
      </c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>
      <c r="A2" s="7"/>
      <c r="B2" s="252" t="s">
        <v>448</v>
      </c>
      <c r="C2" s="252"/>
      <c r="D2" s="252"/>
      <c r="E2" s="252"/>
      <c r="F2" s="252"/>
      <c r="G2" s="252"/>
      <c r="H2" s="252"/>
      <c r="I2" s="252"/>
      <c r="J2" s="252"/>
      <c r="K2" s="252"/>
    </row>
    <row r="3" spans="1:14" ht="12.75">
      <c r="A3" s="7"/>
      <c r="B3" s="252" t="s">
        <v>446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1" ht="12.75">
      <c r="A4" s="7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00.5" thickBot="1">
      <c r="A5" s="79" t="s">
        <v>0</v>
      </c>
      <c r="B5" s="51" t="s">
        <v>3</v>
      </c>
      <c r="C5" s="51" t="s">
        <v>2</v>
      </c>
      <c r="D5" s="51" t="s">
        <v>17</v>
      </c>
      <c r="E5" s="13" t="s">
        <v>23</v>
      </c>
      <c r="F5" s="24" t="s">
        <v>232</v>
      </c>
      <c r="G5" s="25" t="s">
        <v>38</v>
      </c>
      <c r="H5" s="26" t="s">
        <v>20</v>
      </c>
      <c r="I5" s="27" t="s">
        <v>24</v>
      </c>
      <c r="J5" s="28" t="s">
        <v>39</v>
      </c>
      <c r="K5" s="29" t="s">
        <v>41</v>
      </c>
    </row>
    <row r="6" spans="1:11" ht="15" customHeight="1">
      <c r="A6" s="52">
        <f aca="true" t="shared" si="0" ref="A6:A20">RANK(B6,$B$6:$B$51,0)</f>
        <v>1</v>
      </c>
      <c r="B6" s="53">
        <f aca="true" t="shared" si="1" ref="B6:B20">SUM(F6:K6)</f>
        <v>1899</v>
      </c>
      <c r="C6" s="54"/>
      <c r="D6" s="55">
        <f aca="true" t="shared" si="2" ref="D6:D20">$B$6-B6</f>
        <v>0</v>
      </c>
      <c r="E6" s="56" t="s">
        <v>167</v>
      </c>
      <c r="F6" s="57">
        <v>325</v>
      </c>
      <c r="G6" s="47">
        <v>308</v>
      </c>
      <c r="H6" s="47">
        <v>313</v>
      </c>
      <c r="I6" s="225">
        <v>321</v>
      </c>
      <c r="J6" s="47">
        <v>303</v>
      </c>
      <c r="K6" s="47">
        <v>329</v>
      </c>
    </row>
    <row r="7" spans="1:16" ht="15" customHeight="1">
      <c r="A7" s="52">
        <f t="shared" si="0"/>
        <v>2</v>
      </c>
      <c r="B7" s="53">
        <f t="shared" si="1"/>
        <v>1896</v>
      </c>
      <c r="C7" s="54" t="s">
        <v>4</v>
      </c>
      <c r="D7" s="55">
        <f t="shared" si="2"/>
        <v>3</v>
      </c>
      <c r="E7" s="58" t="s">
        <v>11</v>
      </c>
      <c r="F7" s="57">
        <v>320</v>
      </c>
      <c r="G7" s="225">
        <v>315</v>
      </c>
      <c r="H7" s="47">
        <v>312</v>
      </c>
      <c r="I7" s="47">
        <v>311</v>
      </c>
      <c r="J7" s="225">
        <v>321</v>
      </c>
      <c r="K7" s="47">
        <v>317</v>
      </c>
      <c r="M7" s="41" t="s">
        <v>452</v>
      </c>
      <c r="N7" s="41"/>
      <c r="O7" s="41"/>
      <c r="P7" s="41"/>
    </row>
    <row r="8" spans="1:16" ht="15" customHeight="1">
      <c r="A8" s="52">
        <f t="shared" si="0"/>
        <v>3</v>
      </c>
      <c r="B8" s="53">
        <f t="shared" si="1"/>
        <v>1881</v>
      </c>
      <c r="C8" s="54" t="s">
        <v>4</v>
      </c>
      <c r="D8" s="55">
        <f t="shared" si="2"/>
        <v>18</v>
      </c>
      <c r="E8" s="58" t="s">
        <v>10</v>
      </c>
      <c r="F8" s="224">
        <v>339</v>
      </c>
      <c r="G8" s="47">
        <v>305</v>
      </c>
      <c r="H8" s="47">
        <v>304</v>
      </c>
      <c r="I8" s="47">
        <v>292</v>
      </c>
      <c r="J8" s="47">
        <v>299</v>
      </c>
      <c r="K8" s="225">
        <v>342</v>
      </c>
      <c r="M8" s="41" t="s">
        <v>453</v>
      </c>
      <c r="N8" s="41"/>
      <c r="O8" s="41"/>
      <c r="P8" s="41"/>
    </row>
    <row r="9" spans="1:11" ht="15" customHeight="1">
      <c r="A9" s="80">
        <f t="shared" si="0"/>
        <v>4</v>
      </c>
      <c r="B9" s="47">
        <f t="shared" si="1"/>
        <v>1873</v>
      </c>
      <c r="C9" s="82" t="s">
        <v>4</v>
      </c>
      <c r="D9" s="81">
        <f t="shared" si="2"/>
        <v>26</v>
      </c>
      <c r="E9" s="62" t="s">
        <v>18</v>
      </c>
      <c r="F9" s="57">
        <v>336</v>
      </c>
      <c r="G9" s="47">
        <v>292</v>
      </c>
      <c r="H9" s="47">
        <v>299</v>
      </c>
      <c r="I9" s="47">
        <v>282</v>
      </c>
      <c r="J9" s="47">
        <v>329</v>
      </c>
      <c r="K9" s="47">
        <v>335</v>
      </c>
    </row>
    <row r="10" spans="1:11" ht="15" customHeight="1">
      <c r="A10" s="59">
        <f t="shared" si="0"/>
        <v>5</v>
      </c>
      <c r="B10" s="46">
        <f t="shared" si="1"/>
        <v>1773</v>
      </c>
      <c r="C10" s="60" t="s">
        <v>4</v>
      </c>
      <c r="D10" s="61">
        <f t="shared" si="2"/>
        <v>126</v>
      </c>
      <c r="E10" s="62" t="s">
        <v>8</v>
      </c>
      <c r="F10" s="57">
        <v>289</v>
      </c>
      <c r="G10" s="47">
        <v>302</v>
      </c>
      <c r="H10" s="225">
        <v>322</v>
      </c>
      <c r="I10" s="47">
        <v>269</v>
      </c>
      <c r="J10" s="47">
        <v>281</v>
      </c>
      <c r="K10" s="47">
        <v>310</v>
      </c>
    </row>
    <row r="11" spans="1:11" ht="15" customHeight="1">
      <c r="A11" s="80">
        <f t="shared" si="0"/>
        <v>6</v>
      </c>
      <c r="B11" s="47">
        <f t="shared" si="1"/>
        <v>1698</v>
      </c>
      <c r="C11" s="82" t="s">
        <v>4</v>
      </c>
      <c r="D11" s="81">
        <f t="shared" si="2"/>
        <v>201</v>
      </c>
      <c r="E11" s="62" t="s">
        <v>168</v>
      </c>
      <c r="F11" s="57">
        <v>276</v>
      </c>
      <c r="G11" s="47">
        <v>279</v>
      </c>
      <c r="H11" s="47">
        <v>291</v>
      </c>
      <c r="I11" s="47">
        <v>276</v>
      </c>
      <c r="J11" s="47">
        <v>269</v>
      </c>
      <c r="K11" s="47">
        <v>307</v>
      </c>
    </row>
    <row r="12" spans="1:11" ht="15" customHeight="1">
      <c r="A12" s="80">
        <f t="shared" si="0"/>
        <v>7</v>
      </c>
      <c r="B12" s="47">
        <f t="shared" si="1"/>
        <v>1690</v>
      </c>
      <c r="C12" s="82" t="s">
        <v>4</v>
      </c>
      <c r="D12" s="81">
        <f t="shared" si="2"/>
        <v>209</v>
      </c>
      <c r="E12" s="62" t="s">
        <v>14</v>
      </c>
      <c r="F12" s="57">
        <v>282</v>
      </c>
      <c r="G12" s="47">
        <v>255</v>
      </c>
      <c r="H12" s="47">
        <v>287</v>
      </c>
      <c r="I12" s="47">
        <v>281</v>
      </c>
      <c r="J12" s="47">
        <v>283</v>
      </c>
      <c r="K12" s="47">
        <v>302</v>
      </c>
    </row>
    <row r="13" spans="1:11" ht="15" customHeight="1">
      <c r="A13" s="80">
        <f t="shared" si="0"/>
        <v>8</v>
      </c>
      <c r="B13" s="47">
        <f t="shared" si="1"/>
        <v>1670</v>
      </c>
      <c r="C13" s="82" t="s">
        <v>4</v>
      </c>
      <c r="D13" s="81">
        <f t="shared" si="2"/>
        <v>229</v>
      </c>
      <c r="E13" s="62" t="s">
        <v>352</v>
      </c>
      <c r="F13" s="57">
        <v>277</v>
      </c>
      <c r="G13" s="47">
        <v>264</v>
      </c>
      <c r="H13" s="47">
        <v>281</v>
      </c>
      <c r="I13" s="47">
        <v>280</v>
      </c>
      <c r="J13" s="47">
        <v>274</v>
      </c>
      <c r="K13" s="47">
        <v>294</v>
      </c>
    </row>
    <row r="14" spans="1:11" ht="15" customHeight="1">
      <c r="A14" s="80">
        <f t="shared" si="0"/>
        <v>9</v>
      </c>
      <c r="B14" s="47">
        <f t="shared" si="1"/>
        <v>1648</v>
      </c>
      <c r="C14" s="82" t="s">
        <v>4</v>
      </c>
      <c r="D14" s="81">
        <f t="shared" si="2"/>
        <v>251</v>
      </c>
      <c r="E14" s="62" t="s">
        <v>359</v>
      </c>
      <c r="F14" s="57">
        <v>285</v>
      </c>
      <c r="G14" s="47">
        <v>238</v>
      </c>
      <c r="H14" s="47">
        <v>265</v>
      </c>
      <c r="I14" s="47">
        <v>276</v>
      </c>
      <c r="J14" s="47">
        <v>283</v>
      </c>
      <c r="K14" s="47">
        <v>301</v>
      </c>
    </row>
    <row r="15" spans="1:11" ht="15" customHeight="1">
      <c r="A15" s="59">
        <f t="shared" si="0"/>
        <v>10</v>
      </c>
      <c r="B15" s="46">
        <f t="shared" si="1"/>
        <v>1623</v>
      </c>
      <c r="C15" s="60" t="s">
        <v>4</v>
      </c>
      <c r="D15" s="61">
        <f t="shared" si="2"/>
        <v>276</v>
      </c>
      <c r="E15" s="238" t="s">
        <v>27</v>
      </c>
      <c r="F15" s="57">
        <v>280</v>
      </c>
      <c r="G15" s="47">
        <v>286</v>
      </c>
      <c r="H15" s="47">
        <v>264</v>
      </c>
      <c r="I15" s="47">
        <v>247</v>
      </c>
      <c r="J15" s="47">
        <v>285</v>
      </c>
      <c r="K15" s="47">
        <v>261</v>
      </c>
    </row>
    <row r="16" spans="1:11" ht="15" customHeight="1">
      <c r="A16" s="80">
        <f t="shared" si="0"/>
        <v>11</v>
      </c>
      <c r="B16" s="47">
        <f t="shared" si="1"/>
        <v>1600</v>
      </c>
      <c r="C16" s="82" t="s">
        <v>4</v>
      </c>
      <c r="D16" s="81">
        <f t="shared" si="2"/>
        <v>299</v>
      </c>
      <c r="E16" s="62" t="s">
        <v>19</v>
      </c>
      <c r="F16" s="57">
        <v>268</v>
      </c>
      <c r="G16" s="47">
        <v>291</v>
      </c>
      <c r="H16" s="47">
        <v>286</v>
      </c>
      <c r="I16" s="47">
        <v>229</v>
      </c>
      <c r="J16" s="47">
        <v>266</v>
      </c>
      <c r="K16" s="47">
        <v>260</v>
      </c>
    </row>
    <row r="17" spans="1:11" ht="15" customHeight="1">
      <c r="A17" s="80">
        <f t="shared" si="0"/>
        <v>12</v>
      </c>
      <c r="B17" s="47">
        <f t="shared" si="1"/>
        <v>1526</v>
      </c>
      <c r="C17" s="82" t="s">
        <v>4</v>
      </c>
      <c r="D17" s="81">
        <f t="shared" si="2"/>
        <v>373</v>
      </c>
      <c r="E17" s="62" t="s">
        <v>9</v>
      </c>
      <c r="F17" s="57">
        <v>260</v>
      </c>
      <c r="G17" s="47">
        <v>281</v>
      </c>
      <c r="H17" s="47">
        <v>245</v>
      </c>
      <c r="I17" s="47">
        <v>248</v>
      </c>
      <c r="J17" s="47">
        <v>250</v>
      </c>
      <c r="K17" s="47">
        <v>242</v>
      </c>
    </row>
    <row r="18" spans="1:11" ht="15" customHeight="1">
      <c r="A18" s="80">
        <f t="shared" si="0"/>
        <v>13</v>
      </c>
      <c r="B18" s="47">
        <f t="shared" si="1"/>
        <v>1454</v>
      </c>
      <c r="C18" s="82" t="s">
        <v>4</v>
      </c>
      <c r="D18" s="81">
        <f t="shared" si="2"/>
        <v>445</v>
      </c>
      <c r="E18" s="62" t="s">
        <v>364</v>
      </c>
      <c r="F18" s="57">
        <v>248</v>
      </c>
      <c r="G18" s="47">
        <v>244</v>
      </c>
      <c r="H18" s="47">
        <v>218</v>
      </c>
      <c r="I18" s="47">
        <v>248</v>
      </c>
      <c r="J18" s="47">
        <v>254</v>
      </c>
      <c r="K18" s="47">
        <v>242</v>
      </c>
    </row>
    <row r="19" spans="1:11" ht="15" customHeight="1">
      <c r="A19" s="80">
        <f t="shared" si="0"/>
        <v>14</v>
      </c>
      <c r="B19" s="47">
        <f t="shared" si="1"/>
        <v>1323</v>
      </c>
      <c r="C19" s="82" t="s">
        <v>4</v>
      </c>
      <c r="D19" s="81">
        <f t="shared" si="2"/>
        <v>576</v>
      </c>
      <c r="E19" s="62" t="s">
        <v>37</v>
      </c>
      <c r="F19" s="57">
        <v>279</v>
      </c>
      <c r="G19" s="47">
        <v>252</v>
      </c>
      <c r="H19" s="47">
        <v>273</v>
      </c>
      <c r="I19" s="47">
        <v>258</v>
      </c>
      <c r="J19" s="47">
        <v>261</v>
      </c>
      <c r="K19" s="226">
        <v>0</v>
      </c>
    </row>
    <row r="20" spans="1:11" ht="15" customHeight="1" thickBot="1">
      <c r="A20" s="218">
        <f t="shared" si="0"/>
        <v>15</v>
      </c>
      <c r="B20" s="219">
        <f t="shared" si="1"/>
        <v>1223</v>
      </c>
      <c r="C20" s="220" t="s">
        <v>4</v>
      </c>
      <c r="D20" s="221">
        <f t="shared" si="2"/>
        <v>676</v>
      </c>
      <c r="E20" s="223" t="s">
        <v>200</v>
      </c>
      <c r="F20" s="231">
        <v>203</v>
      </c>
      <c r="G20" s="219">
        <v>161</v>
      </c>
      <c r="H20" s="219">
        <v>225</v>
      </c>
      <c r="I20" s="219">
        <v>200</v>
      </c>
      <c r="J20" s="219">
        <v>217</v>
      </c>
      <c r="K20" s="219">
        <v>217</v>
      </c>
    </row>
    <row r="21" spans="5:8" ht="12.75">
      <c r="E21" s="256"/>
      <c r="F21" s="256"/>
      <c r="G21" s="256"/>
      <c r="H21" s="256"/>
    </row>
    <row r="22" spans="5:8" ht="12.75">
      <c r="E22" s="256"/>
      <c r="F22" s="256"/>
      <c r="G22" s="256"/>
      <c r="H22" s="256"/>
    </row>
    <row r="23" spans="5:8" ht="12.75">
      <c r="E23" s="14"/>
      <c r="F23" s="14"/>
      <c r="G23" s="14"/>
      <c r="H23" s="14"/>
    </row>
    <row r="24" spans="5:8" ht="12.75">
      <c r="E24" s="256"/>
      <c r="F24" s="256"/>
      <c r="G24" s="256"/>
      <c r="H24" s="6"/>
    </row>
    <row r="25" spans="5:8" ht="12.75">
      <c r="E25" s="256"/>
      <c r="F25" s="256"/>
      <c r="G25" s="256"/>
      <c r="H25" s="6"/>
    </row>
  </sheetData>
  <sheetProtection/>
  <mergeCells count="7">
    <mergeCell ref="E25:G25"/>
    <mergeCell ref="E21:H21"/>
    <mergeCell ref="E22:H22"/>
    <mergeCell ref="B1:K1"/>
    <mergeCell ref="B2:K2"/>
    <mergeCell ref="E24:G24"/>
    <mergeCell ref="B3:N3"/>
  </mergeCells>
  <printOptions/>
  <pageMargins left="0.46" right="0.31" top="0.7874015748031497" bottom="0.7874015748031497" header="0.37" footer="0.31496062992125984"/>
  <pageSetup blackAndWhite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M13" sqref="M13"/>
    </sheetView>
  </sheetViews>
  <sheetFormatPr defaultColWidth="11.421875" defaultRowHeight="12.75"/>
  <cols>
    <col min="1" max="1" width="4.7109375" style="0" customWidth="1"/>
    <col min="2" max="2" width="6.28125" style="0" customWidth="1"/>
    <col min="3" max="3" width="0.13671875" style="0" customWidth="1"/>
    <col min="4" max="4" width="6.28125" style="0" customWidth="1"/>
    <col min="5" max="5" width="22.8515625" style="0" customWidth="1"/>
    <col min="6" max="11" width="5.7109375" style="0" customWidth="1"/>
  </cols>
  <sheetData>
    <row r="1" spans="1:12" ht="24.75">
      <c r="A1" s="7"/>
      <c r="B1" s="251" t="s">
        <v>294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2.75">
      <c r="A2" s="7"/>
      <c r="B2" s="252" t="s">
        <v>449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4" ht="12.75">
      <c r="A3" s="7"/>
      <c r="B3" s="252" t="s">
        <v>446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1" ht="12.75">
      <c r="A4" s="7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00.5" thickBot="1">
      <c r="A5" s="79" t="s">
        <v>0</v>
      </c>
      <c r="B5" s="51" t="s">
        <v>3</v>
      </c>
      <c r="C5" s="51" t="s">
        <v>2</v>
      </c>
      <c r="D5" s="51" t="s">
        <v>17</v>
      </c>
      <c r="E5" s="13" t="s">
        <v>23</v>
      </c>
      <c r="F5" s="239" t="s">
        <v>232</v>
      </c>
      <c r="G5" s="25" t="s">
        <v>38</v>
      </c>
      <c r="H5" s="26" t="s">
        <v>20</v>
      </c>
      <c r="I5" s="27" t="s">
        <v>24</v>
      </c>
      <c r="J5" s="28" t="s">
        <v>39</v>
      </c>
      <c r="K5" s="29" t="s">
        <v>41</v>
      </c>
    </row>
    <row r="6" spans="1:11" ht="19.5" customHeight="1">
      <c r="A6" s="52">
        <f aca="true" t="shared" si="0" ref="A6:A14">RANK(B6,$B$6:$B$51,0)</f>
        <v>1</v>
      </c>
      <c r="B6" s="53">
        <f aca="true" t="shared" si="1" ref="B6:B14">SUM(F6:K6)</f>
        <v>1786</v>
      </c>
      <c r="C6" s="54" t="s">
        <v>4</v>
      </c>
      <c r="D6" s="55">
        <f aca="true" t="shared" si="2" ref="D6:D14">$B$6-B6</f>
        <v>0</v>
      </c>
      <c r="E6" s="56" t="s">
        <v>16</v>
      </c>
      <c r="F6" s="57">
        <v>294</v>
      </c>
      <c r="G6" s="225">
        <v>312</v>
      </c>
      <c r="H6" s="47">
        <v>281</v>
      </c>
      <c r="I6" s="225">
        <v>299</v>
      </c>
      <c r="J6" s="225">
        <v>299</v>
      </c>
      <c r="K6" s="47">
        <v>301</v>
      </c>
    </row>
    <row r="7" spans="1:16" ht="19.5" customHeight="1">
      <c r="A7" s="52">
        <f t="shared" si="0"/>
        <v>2</v>
      </c>
      <c r="B7" s="53">
        <f t="shared" si="1"/>
        <v>1759</v>
      </c>
      <c r="C7" s="54" t="s">
        <v>4</v>
      </c>
      <c r="D7" s="55">
        <f t="shared" si="2"/>
        <v>27</v>
      </c>
      <c r="E7" s="58" t="s">
        <v>40</v>
      </c>
      <c r="F7" s="224">
        <v>327</v>
      </c>
      <c r="G7" s="47">
        <v>295</v>
      </c>
      <c r="H7" s="47">
        <v>275</v>
      </c>
      <c r="I7" s="47">
        <v>282</v>
      </c>
      <c r="J7" s="47">
        <v>268</v>
      </c>
      <c r="K7" s="225">
        <v>312</v>
      </c>
      <c r="M7" s="41" t="s">
        <v>452</v>
      </c>
      <c r="N7" s="41"/>
      <c r="O7" s="41"/>
      <c r="P7" s="41"/>
    </row>
    <row r="8" spans="1:16" ht="19.5" customHeight="1">
      <c r="A8" s="52">
        <f t="shared" si="0"/>
        <v>3</v>
      </c>
      <c r="B8" s="53">
        <f t="shared" si="1"/>
        <v>1733</v>
      </c>
      <c r="C8" s="54" t="s">
        <v>4</v>
      </c>
      <c r="D8" s="55">
        <f t="shared" si="2"/>
        <v>53</v>
      </c>
      <c r="E8" s="58" t="s">
        <v>15</v>
      </c>
      <c r="F8" s="57">
        <v>281</v>
      </c>
      <c r="G8" s="47">
        <v>308</v>
      </c>
      <c r="H8" s="225">
        <v>299</v>
      </c>
      <c r="I8" s="47">
        <v>284</v>
      </c>
      <c r="J8" s="47">
        <v>272</v>
      </c>
      <c r="K8" s="47">
        <v>289</v>
      </c>
      <c r="M8" s="41" t="s">
        <v>453</v>
      </c>
      <c r="N8" s="41"/>
      <c r="O8" s="41"/>
      <c r="P8" s="41"/>
    </row>
    <row r="9" spans="1:11" ht="19.5" customHeight="1">
      <c r="A9" s="80">
        <f t="shared" si="0"/>
        <v>4</v>
      </c>
      <c r="B9" s="47">
        <f t="shared" si="1"/>
        <v>1649</v>
      </c>
      <c r="C9" s="82" t="s">
        <v>4</v>
      </c>
      <c r="D9" s="81">
        <f t="shared" si="2"/>
        <v>137</v>
      </c>
      <c r="E9" s="62" t="s">
        <v>14</v>
      </c>
      <c r="F9" s="57">
        <v>285</v>
      </c>
      <c r="G9" s="47">
        <v>272</v>
      </c>
      <c r="H9" s="47">
        <v>259</v>
      </c>
      <c r="I9" s="47">
        <v>270</v>
      </c>
      <c r="J9" s="47">
        <v>281</v>
      </c>
      <c r="K9" s="47">
        <v>282</v>
      </c>
    </row>
    <row r="10" spans="1:11" ht="19.5" customHeight="1">
      <c r="A10" s="80">
        <f t="shared" si="0"/>
        <v>5</v>
      </c>
      <c r="B10" s="47">
        <f t="shared" si="1"/>
        <v>1641</v>
      </c>
      <c r="C10" s="82" t="s">
        <v>4</v>
      </c>
      <c r="D10" s="81">
        <f t="shared" si="2"/>
        <v>145</v>
      </c>
      <c r="E10" s="62" t="s">
        <v>18</v>
      </c>
      <c r="F10" s="57">
        <v>266</v>
      </c>
      <c r="G10" s="47">
        <v>285</v>
      </c>
      <c r="H10" s="47">
        <v>279</v>
      </c>
      <c r="I10" s="47">
        <v>263</v>
      </c>
      <c r="J10" s="47">
        <v>254</v>
      </c>
      <c r="K10" s="47">
        <v>294</v>
      </c>
    </row>
    <row r="11" spans="1:11" ht="19.5" customHeight="1">
      <c r="A11" s="80">
        <f t="shared" si="0"/>
        <v>6</v>
      </c>
      <c r="B11" s="47">
        <f t="shared" si="1"/>
        <v>1623</v>
      </c>
      <c r="C11" s="82" t="s">
        <v>4</v>
      </c>
      <c r="D11" s="81">
        <f t="shared" si="2"/>
        <v>163</v>
      </c>
      <c r="E11" s="62" t="s">
        <v>199</v>
      </c>
      <c r="F11" s="57">
        <v>274</v>
      </c>
      <c r="G11" s="47">
        <v>253</v>
      </c>
      <c r="H11" s="47">
        <v>276</v>
      </c>
      <c r="I11" s="47">
        <v>259</v>
      </c>
      <c r="J11" s="47">
        <v>259</v>
      </c>
      <c r="K11" s="47">
        <v>302</v>
      </c>
    </row>
    <row r="12" spans="1:11" ht="19.5" customHeight="1">
      <c r="A12" s="80">
        <f t="shared" si="0"/>
        <v>7</v>
      </c>
      <c r="B12" s="47">
        <f t="shared" si="1"/>
        <v>1594</v>
      </c>
      <c r="C12" s="82"/>
      <c r="D12" s="81">
        <f t="shared" si="2"/>
        <v>192</v>
      </c>
      <c r="E12" s="62" t="s">
        <v>141</v>
      </c>
      <c r="F12" s="57">
        <v>271</v>
      </c>
      <c r="G12" s="47">
        <v>292</v>
      </c>
      <c r="H12" s="47">
        <v>257</v>
      </c>
      <c r="I12" s="47">
        <v>260</v>
      </c>
      <c r="J12" s="47">
        <v>245</v>
      </c>
      <c r="K12" s="47">
        <v>269</v>
      </c>
    </row>
    <row r="13" spans="1:11" ht="19.5" customHeight="1">
      <c r="A13" s="80">
        <f t="shared" si="0"/>
        <v>8</v>
      </c>
      <c r="B13" s="47">
        <f t="shared" si="1"/>
        <v>1497</v>
      </c>
      <c r="C13" s="82" t="s">
        <v>4</v>
      </c>
      <c r="D13" s="81">
        <f t="shared" si="2"/>
        <v>289</v>
      </c>
      <c r="E13" s="62" t="s">
        <v>369</v>
      </c>
      <c r="F13" s="57">
        <v>264</v>
      </c>
      <c r="G13" s="47">
        <v>256</v>
      </c>
      <c r="H13" s="47">
        <v>226</v>
      </c>
      <c r="I13" s="47">
        <v>246</v>
      </c>
      <c r="J13" s="47">
        <v>236</v>
      </c>
      <c r="K13" s="47">
        <v>269</v>
      </c>
    </row>
    <row r="14" spans="1:11" ht="19.5" customHeight="1">
      <c r="A14" s="218">
        <f t="shared" si="0"/>
        <v>9</v>
      </c>
      <c r="B14" s="219">
        <f t="shared" si="1"/>
        <v>1032</v>
      </c>
      <c r="C14" s="220" t="s">
        <v>4</v>
      </c>
      <c r="D14" s="221">
        <f t="shared" si="2"/>
        <v>754</v>
      </c>
      <c r="E14" s="222" t="s">
        <v>19</v>
      </c>
      <c r="F14" s="231">
        <v>137</v>
      </c>
      <c r="G14" s="219">
        <v>256</v>
      </c>
      <c r="H14" s="219">
        <v>119</v>
      </c>
      <c r="I14" s="219">
        <v>164</v>
      </c>
      <c r="J14" s="219">
        <v>111</v>
      </c>
      <c r="K14" s="219">
        <v>245</v>
      </c>
    </row>
    <row r="16" spans="5:8" ht="12.75">
      <c r="E16" s="257"/>
      <c r="F16" s="257"/>
      <c r="G16" s="257"/>
      <c r="H16" s="257"/>
    </row>
    <row r="17" spans="5:8" ht="12.75">
      <c r="E17" s="256"/>
      <c r="F17" s="256"/>
      <c r="G17" s="256"/>
      <c r="H17" s="256"/>
    </row>
    <row r="18" spans="5:8" ht="12.75">
      <c r="E18" s="256"/>
      <c r="F18" s="256"/>
      <c r="G18" s="256"/>
      <c r="H18" s="256"/>
    </row>
    <row r="19" spans="5:8" ht="12.75">
      <c r="E19" s="14"/>
      <c r="F19" s="14"/>
      <c r="G19" s="14"/>
      <c r="H19" s="14"/>
    </row>
    <row r="20" spans="5:8" ht="12.75">
      <c r="E20" s="256"/>
      <c r="F20" s="256"/>
      <c r="G20" s="256"/>
      <c r="H20" s="6"/>
    </row>
    <row r="21" spans="5:8" ht="12.75">
      <c r="E21" s="256"/>
      <c r="F21" s="256"/>
      <c r="G21" s="256"/>
      <c r="H21" s="6"/>
    </row>
  </sheetData>
  <sheetProtection/>
  <mergeCells count="8">
    <mergeCell ref="B1:L1"/>
    <mergeCell ref="B2:L2"/>
    <mergeCell ref="E20:G20"/>
    <mergeCell ref="E21:G21"/>
    <mergeCell ref="E16:H16"/>
    <mergeCell ref="E17:H17"/>
    <mergeCell ref="E18:H18"/>
    <mergeCell ref="B3:N3"/>
  </mergeCells>
  <printOptions/>
  <pageMargins left="0.7" right="0.7" top="0.787401575" bottom="0.7874015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4">
      <selection activeCell="A6" sqref="A6"/>
    </sheetView>
  </sheetViews>
  <sheetFormatPr defaultColWidth="11.421875" defaultRowHeight="12.75"/>
  <cols>
    <col min="1" max="1" width="5.7109375" style="0" customWidth="1"/>
    <col min="2" max="2" width="6.28125" style="0" customWidth="1"/>
    <col min="3" max="3" width="0.13671875" style="0" hidden="1" customWidth="1"/>
    <col min="4" max="4" width="6.28125" style="0" customWidth="1"/>
    <col min="5" max="5" width="23.8515625" style="0" customWidth="1"/>
    <col min="6" max="6" width="21.7109375" style="41" customWidth="1"/>
    <col min="7" max="7" width="4.8515625" style="0" customWidth="1"/>
    <col min="8" max="8" width="4.7109375" style="0" customWidth="1"/>
    <col min="9" max="9" width="5.28125" style="0" customWidth="1"/>
    <col min="10" max="10" width="4.7109375" style="0" customWidth="1"/>
    <col min="11" max="11" width="5.00390625" style="0" customWidth="1"/>
    <col min="12" max="12" width="5.140625" style="0" customWidth="1"/>
    <col min="13" max="13" width="5.7109375" style="0" customWidth="1"/>
    <col min="14" max="14" width="7.00390625" style="0" customWidth="1"/>
    <col min="15" max="15" width="7.7109375" style="0" customWidth="1"/>
  </cols>
  <sheetData>
    <row r="1" spans="1:15" ht="24.75">
      <c r="A1" s="1"/>
      <c r="B1" s="251" t="s">
        <v>294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"/>
    </row>
    <row r="2" spans="1:15" ht="12.75">
      <c r="A2" s="1"/>
      <c r="B2" s="252" t="s">
        <v>142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"/>
    </row>
    <row r="3" spans="1:15" ht="12.75">
      <c r="A3" s="1"/>
      <c r="B3" s="252" t="s">
        <v>450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"/>
    </row>
    <row r="4" spans="1:15" ht="12.75">
      <c r="A4" s="1"/>
      <c r="B4" s="2"/>
      <c r="C4" s="2"/>
      <c r="D4" s="2"/>
      <c r="E4" s="2"/>
      <c r="F4" s="10"/>
      <c r="G4" s="2"/>
      <c r="H4" s="2"/>
      <c r="I4" s="2"/>
      <c r="J4" s="2"/>
      <c r="K4" s="2"/>
      <c r="L4" s="2"/>
      <c r="M4" s="2"/>
      <c r="N4" s="2"/>
      <c r="O4" s="2"/>
    </row>
    <row r="5" spans="1:15" ht="100.5" thickBot="1">
      <c r="A5" s="51" t="s">
        <v>0</v>
      </c>
      <c r="B5" s="51" t="s">
        <v>3</v>
      </c>
      <c r="C5" s="51" t="s">
        <v>2</v>
      </c>
      <c r="D5" s="51" t="s">
        <v>17</v>
      </c>
      <c r="E5" s="13" t="s">
        <v>1</v>
      </c>
      <c r="F5" s="70" t="s">
        <v>23</v>
      </c>
      <c r="G5" s="24" t="s">
        <v>232</v>
      </c>
      <c r="H5" s="25" t="s">
        <v>38</v>
      </c>
      <c r="I5" s="26" t="s">
        <v>20</v>
      </c>
      <c r="J5" s="27" t="s">
        <v>24</v>
      </c>
      <c r="K5" s="28" t="s">
        <v>39</v>
      </c>
      <c r="L5" s="29" t="s">
        <v>41</v>
      </c>
      <c r="M5" s="3" t="s">
        <v>7</v>
      </c>
      <c r="N5" s="4" t="s">
        <v>6</v>
      </c>
      <c r="O5" s="13"/>
    </row>
    <row r="6" spans="1:15" ht="12.75">
      <c r="A6" s="52">
        <f>RANK(B6,$B$6:$B$156,0)</f>
        <v>1</v>
      </c>
      <c r="B6" s="53">
        <f>SUM(G6:L6)</f>
        <v>539</v>
      </c>
      <c r="C6" s="237"/>
      <c r="D6" s="55">
        <f>$B$6-B6</f>
        <v>0</v>
      </c>
      <c r="E6" s="56" t="s">
        <v>163</v>
      </c>
      <c r="F6" s="56" t="s">
        <v>15</v>
      </c>
      <c r="G6" s="232">
        <v>92</v>
      </c>
      <c r="H6" s="212">
        <v>87</v>
      </c>
      <c r="I6" s="46">
        <v>93</v>
      </c>
      <c r="J6" s="230">
        <v>90</v>
      </c>
      <c r="K6" s="46">
        <v>80</v>
      </c>
      <c r="L6" s="216">
        <v>97</v>
      </c>
      <c r="M6" s="5">
        <f>IF(ISBLANK(F6),0,MAX(G6,H6,I6,J6,K6,L6))</f>
        <v>97</v>
      </c>
      <c r="N6" s="2" t="s">
        <v>423</v>
      </c>
      <c r="O6" s="2"/>
    </row>
    <row r="7" spans="1:15" ht="12.75" customHeight="1">
      <c r="A7" s="52">
        <f>RANK(B7,$B$6:$B$156,0)</f>
        <v>2</v>
      </c>
      <c r="B7" s="53">
        <f>SUM(G7:L7)</f>
        <v>532</v>
      </c>
      <c r="C7" s="54" t="s">
        <v>4</v>
      </c>
      <c r="D7" s="55">
        <f>$B$6-B7</f>
        <v>7</v>
      </c>
      <c r="E7" s="58" t="s">
        <v>33</v>
      </c>
      <c r="F7" s="58" t="s">
        <v>89</v>
      </c>
      <c r="G7" s="236">
        <v>100</v>
      </c>
      <c r="H7" s="46">
        <v>80</v>
      </c>
      <c r="I7" s="212">
        <v>86</v>
      </c>
      <c r="J7" s="46">
        <v>80</v>
      </c>
      <c r="K7" s="212">
        <v>89</v>
      </c>
      <c r="L7" s="216">
        <v>97</v>
      </c>
      <c r="M7" s="5">
        <f>IF(ISBLANK(F7),0,MAX(G7,H7,I7,J7,K7,L7))</f>
        <v>100</v>
      </c>
      <c r="N7" s="2" t="s">
        <v>423</v>
      </c>
      <c r="O7" s="2"/>
    </row>
    <row r="8" spans="1:15" ht="12.75" customHeight="1">
      <c r="A8" s="52">
        <f>RANK(B8,$B$6:$B$156,0)</f>
        <v>3</v>
      </c>
      <c r="B8" s="53">
        <f>SUM(G8:L8)</f>
        <v>527</v>
      </c>
      <c r="C8" s="54" t="s">
        <v>4</v>
      </c>
      <c r="D8" s="55">
        <f>$B$6-B8</f>
        <v>12</v>
      </c>
      <c r="E8" s="58" t="s">
        <v>118</v>
      </c>
      <c r="F8" s="58" t="s">
        <v>10</v>
      </c>
      <c r="G8" s="211">
        <v>89</v>
      </c>
      <c r="H8" s="216">
        <v>98</v>
      </c>
      <c r="I8" s="212">
        <v>88</v>
      </c>
      <c r="J8" s="46">
        <v>75</v>
      </c>
      <c r="K8" s="46">
        <v>81</v>
      </c>
      <c r="L8" s="216">
        <v>96</v>
      </c>
      <c r="M8" s="5">
        <f>IF(ISBLANK(F8),0,MAX(G8,H8,I8,J8,K8,L8))</f>
        <v>98</v>
      </c>
      <c r="N8" s="2" t="str">
        <f>IF(M8&lt;85,"",VLOOKUP(M8,'[2]Tabelle1'!$J$16:$K$56,2,FALSE))</f>
        <v>Gold</v>
      </c>
      <c r="O8" s="2"/>
    </row>
    <row r="9" spans="1:15" ht="13.5" customHeight="1">
      <c r="A9" s="80">
        <f>RANK(B9,$B$6:$B$156,0)</f>
        <v>4</v>
      </c>
      <c r="B9" s="47">
        <f>SUM(G9:L9)</f>
        <v>509</v>
      </c>
      <c r="C9" s="82" t="s">
        <v>4</v>
      </c>
      <c r="D9" s="81">
        <f>$B$6-B9</f>
        <v>30</v>
      </c>
      <c r="E9" s="62" t="s">
        <v>322</v>
      </c>
      <c r="F9" s="62" t="s">
        <v>8</v>
      </c>
      <c r="G9" s="73">
        <v>75</v>
      </c>
      <c r="H9" s="46">
        <v>82</v>
      </c>
      <c r="I9" s="216">
        <v>101</v>
      </c>
      <c r="J9" s="46">
        <v>80</v>
      </c>
      <c r="K9" s="46">
        <v>82</v>
      </c>
      <c r="L9" s="212">
        <v>89</v>
      </c>
      <c r="M9" s="5">
        <f>IF(ISBLANK(F9),0,MAX(G9,H9,I9,J9,K9,L9))</f>
        <v>101</v>
      </c>
      <c r="N9" s="2" t="s">
        <v>423</v>
      </c>
      <c r="O9" s="2"/>
    </row>
    <row r="10" spans="1:15" ht="13.5" customHeight="1">
      <c r="A10" s="80">
        <f>RANK(B10,$B$6:$B$156,0)</f>
        <v>5</v>
      </c>
      <c r="B10" s="47">
        <f>SUM(G10:L10)</f>
        <v>507</v>
      </c>
      <c r="C10" s="82" t="s">
        <v>4</v>
      </c>
      <c r="D10" s="81">
        <f>$B$6-B10</f>
        <v>32</v>
      </c>
      <c r="E10" s="64" t="s">
        <v>164</v>
      </c>
      <c r="F10" s="64" t="s">
        <v>15</v>
      </c>
      <c r="G10" s="73">
        <v>84</v>
      </c>
      <c r="H10" s="212">
        <v>85</v>
      </c>
      <c r="I10" s="46">
        <v>83</v>
      </c>
      <c r="J10" s="46">
        <v>71</v>
      </c>
      <c r="K10" s="46">
        <v>82</v>
      </c>
      <c r="L10" s="216">
        <v>102</v>
      </c>
      <c r="M10" s="5">
        <f>IF(ISBLANK(F10),0,MAX(G10,H10,I10,J10,K10,L10))</f>
        <v>102</v>
      </c>
      <c r="N10" s="2" t="s">
        <v>423</v>
      </c>
      <c r="O10" s="2"/>
    </row>
    <row r="11" spans="1:15" ht="13.5" customHeight="1">
      <c r="A11" s="80">
        <f>RANK(B11,$B$6:$B$156,0)</f>
        <v>6</v>
      </c>
      <c r="B11" s="47">
        <f>SUM(G11:L11)</f>
        <v>506</v>
      </c>
      <c r="C11" s="82" t="s">
        <v>4</v>
      </c>
      <c r="D11" s="81">
        <f>$B$6-B11</f>
        <v>33</v>
      </c>
      <c r="E11" s="62" t="s">
        <v>30</v>
      </c>
      <c r="F11" s="62" t="s">
        <v>89</v>
      </c>
      <c r="G11" s="236">
        <v>101</v>
      </c>
      <c r="H11" s="46">
        <v>76</v>
      </c>
      <c r="I11" s="212">
        <v>87</v>
      </c>
      <c r="J11" s="46">
        <v>72</v>
      </c>
      <c r="K11" s="46">
        <v>76</v>
      </c>
      <c r="L11" s="230">
        <v>94</v>
      </c>
      <c r="M11" s="5">
        <f>IF(ISBLANK(F11),0,MAX(G11,H11,I11,J11,K11,L11))</f>
        <v>101</v>
      </c>
      <c r="N11" s="2" t="s">
        <v>423</v>
      </c>
      <c r="O11" s="2"/>
    </row>
    <row r="12" spans="1:15" ht="13.5" customHeight="1">
      <c r="A12" s="80">
        <f>RANK(B12,$B$6:$B$156,0)</f>
        <v>7</v>
      </c>
      <c r="B12" s="47">
        <f>SUM(G12:L12)</f>
        <v>496</v>
      </c>
      <c r="C12" s="82" t="s">
        <v>4</v>
      </c>
      <c r="D12" s="81">
        <f>$B$6-B12</f>
        <v>43</v>
      </c>
      <c r="E12" s="62" t="s">
        <v>145</v>
      </c>
      <c r="F12" s="62" t="s">
        <v>8</v>
      </c>
      <c r="G12" s="73">
        <v>83</v>
      </c>
      <c r="H12" s="46">
        <v>89</v>
      </c>
      <c r="I12" s="46">
        <v>82</v>
      </c>
      <c r="J12" s="46">
        <v>66</v>
      </c>
      <c r="K12" s="46">
        <v>82</v>
      </c>
      <c r="L12" s="230">
        <v>94</v>
      </c>
      <c r="M12" s="5">
        <f>IF(ISBLANK(F12),0,MAX(G12,H12,I12,J12,K12,L12))</f>
        <v>94</v>
      </c>
      <c r="N12" s="2" t="s">
        <v>421</v>
      </c>
      <c r="O12" s="2"/>
    </row>
    <row r="13" spans="1:15" ht="13.5" customHeight="1">
      <c r="A13" s="80">
        <f>RANK(B13,$B$6:$B$156,0)</f>
        <v>8</v>
      </c>
      <c r="B13" s="47">
        <f>SUM(G13:L13)</f>
        <v>492</v>
      </c>
      <c r="C13" s="82" t="s">
        <v>4</v>
      </c>
      <c r="D13" s="81">
        <f>$B$6-B13</f>
        <v>47</v>
      </c>
      <c r="E13" s="62" t="s">
        <v>114</v>
      </c>
      <c r="F13" s="62" t="s">
        <v>15</v>
      </c>
      <c r="G13" s="211">
        <v>87</v>
      </c>
      <c r="H13" s="46">
        <v>76</v>
      </c>
      <c r="I13" s="46">
        <v>80</v>
      </c>
      <c r="J13" s="46">
        <v>84</v>
      </c>
      <c r="K13" s="212">
        <v>85</v>
      </c>
      <c r="L13" s="46">
        <v>80</v>
      </c>
      <c r="M13" s="5">
        <f>IF(ISBLANK(F13),0,MAX(G13,H13,I13,J13,K13,L13))</f>
        <v>87</v>
      </c>
      <c r="N13" s="2" t="s">
        <v>422</v>
      </c>
      <c r="O13" s="2"/>
    </row>
    <row r="14" spans="1:15" ht="13.5" customHeight="1">
      <c r="A14" s="80">
        <f>RANK(B14,$B$6:$B$156,0)</f>
        <v>9</v>
      </c>
      <c r="B14" s="47">
        <f>SUM(G14:L14)</f>
        <v>488</v>
      </c>
      <c r="C14" s="82" t="s">
        <v>4</v>
      </c>
      <c r="D14" s="81">
        <f>$B$6-B14</f>
        <v>51</v>
      </c>
      <c r="E14" s="62" t="s">
        <v>189</v>
      </c>
      <c r="F14" s="62" t="s">
        <v>11</v>
      </c>
      <c r="G14" s="73">
        <v>84</v>
      </c>
      <c r="H14" s="212">
        <v>88</v>
      </c>
      <c r="I14" s="46">
        <v>76</v>
      </c>
      <c r="J14" s="46">
        <v>73</v>
      </c>
      <c r="K14" s="46">
        <v>75</v>
      </c>
      <c r="L14" s="230">
        <v>92</v>
      </c>
      <c r="M14" s="5">
        <f>IF(ISBLANK(F14),0,MAX(G14,H14,I14,J14,K14,L14))</f>
        <v>92</v>
      </c>
      <c r="N14" s="2" t="s">
        <v>421</v>
      </c>
      <c r="O14" s="2"/>
    </row>
    <row r="15" spans="1:15" ht="13.5" customHeight="1">
      <c r="A15" s="59">
        <f>RANK(B15,$B$6:$B$156,0)</f>
        <v>10</v>
      </c>
      <c r="B15" s="46">
        <f>SUM(G15:L15)</f>
        <v>472</v>
      </c>
      <c r="C15" s="60" t="s">
        <v>4</v>
      </c>
      <c r="D15" s="61">
        <f>$B$6-B15</f>
        <v>67</v>
      </c>
      <c r="E15" s="62" t="s">
        <v>44</v>
      </c>
      <c r="F15" s="62" t="s">
        <v>27</v>
      </c>
      <c r="G15" s="73">
        <v>79</v>
      </c>
      <c r="H15" s="46">
        <v>77</v>
      </c>
      <c r="I15" s="46">
        <v>78</v>
      </c>
      <c r="J15" s="46">
        <v>79</v>
      </c>
      <c r="K15" s="212">
        <v>86</v>
      </c>
      <c r="L15" s="46">
        <v>73</v>
      </c>
      <c r="M15" s="5">
        <f>IF(ISBLANK(F15),0,MAX(G15,H15,I15,J15,K15,L15))</f>
        <v>86</v>
      </c>
      <c r="N15" s="2" t="s">
        <v>422</v>
      </c>
      <c r="O15" s="2"/>
    </row>
    <row r="16" spans="1:15" ht="12.75" customHeight="1">
      <c r="A16" s="59">
        <f>RANK(B16,$B$6:$B$156,0)</f>
        <v>11</v>
      </c>
      <c r="B16" s="46">
        <f>SUM(G16:L16)</f>
        <v>471</v>
      </c>
      <c r="C16" s="60" t="s">
        <v>4</v>
      </c>
      <c r="D16" s="61">
        <f>$B$6-B16</f>
        <v>68</v>
      </c>
      <c r="E16" s="62" t="s">
        <v>320</v>
      </c>
      <c r="F16" s="62" t="s">
        <v>8</v>
      </c>
      <c r="G16" s="73">
        <v>81</v>
      </c>
      <c r="H16" s="212">
        <v>85</v>
      </c>
      <c r="I16" s="46">
        <v>71</v>
      </c>
      <c r="J16" s="46">
        <v>75</v>
      </c>
      <c r="K16" s="212">
        <v>87</v>
      </c>
      <c r="L16" s="46">
        <v>72</v>
      </c>
      <c r="M16" s="5">
        <f>IF(ISBLANK(F16),0,MAX(G16,H16,I16,J16,K16,L16))</f>
        <v>87</v>
      </c>
      <c r="N16" s="2" t="s">
        <v>422</v>
      </c>
      <c r="O16" s="2"/>
    </row>
    <row r="17" spans="1:15" ht="12.75">
      <c r="A17" s="59">
        <f>RANK(B17,$B$6:$B$156,0)</f>
        <v>12</v>
      </c>
      <c r="B17" s="46">
        <f>SUM(G17:L17)</f>
        <v>468</v>
      </c>
      <c r="C17" s="60"/>
      <c r="D17" s="61">
        <f>$B$6-B17</f>
        <v>71</v>
      </c>
      <c r="E17" s="62" t="s">
        <v>371</v>
      </c>
      <c r="F17" s="62" t="s">
        <v>10</v>
      </c>
      <c r="G17" s="73">
        <v>76</v>
      </c>
      <c r="H17" s="46">
        <v>76</v>
      </c>
      <c r="I17" s="46">
        <v>70</v>
      </c>
      <c r="J17" s="46">
        <v>70</v>
      </c>
      <c r="K17" s="46">
        <v>84</v>
      </c>
      <c r="L17" s="230">
        <v>92</v>
      </c>
      <c r="M17" s="5">
        <f>IF(ISBLANK(F17),0,MAX(G17,H17,I17,J17,K17,L17))</f>
        <v>92</v>
      </c>
      <c r="N17" s="2" t="s">
        <v>421</v>
      </c>
      <c r="O17" s="2"/>
    </row>
    <row r="18" spans="1:15" ht="12.75">
      <c r="A18" s="59">
        <f>RANK(B18,$B$6:$B$156,0)</f>
        <v>13</v>
      </c>
      <c r="B18" s="46">
        <f>SUM(G18:L18)</f>
        <v>467</v>
      </c>
      <c r="C18" s="60" t="s">
        <v>4</v>
      </c>
      <c r="D18" s="61">
        <f>$B$6-B18</f>
        <v>72</v>
      </c>
      <c r="E18" s="77" t="s">
        <v>376</v>
      </c>
      <c r="F18" s="77" t="s">
        <v>359</v>
      </c>
      <c r="G18" s="73">
        <v>83</v>
      </c>
      <c r="H18" s="46">
        <v>71</v>
      </c>
      <c r="I18" s="46">
        <v>71</v>
      </c>
      <c r="J18" s="46">
        <v>75</v>
      </c>
      <c r="K18" s="46">
        <v>84</v>
      </c>
      <c r="L18" s="46">
        <v>83</v>
      </c>
      <c r="M18" s="5">
        <f>IF(ISBLANK(F18),0,MAX(G18,H18,I18,J18,K18,L18))</f>
        <v>84</v>
      </c>
      <c r="N18" s="2"/>
      <c r="O18" s="2"/>
    </row>
    <row r="19" spans="1:15" ht="12.75">
      <c r="A19" s="59">
        <f>RANK(B19,$B$6:$B$156,0)</f>
        <v>14</v>
      </c>
      <c r="B19" s="46">
        <f>SUM(G19:L19)</f>
        <v>456</v>
      </c>
      <c r="C19" s="60" t="s">
        <v>4</v>
      </c>
      <c r="D19" s="61">
        <f>$B$6-B19</f>
        <v>83</v>
      </c>
      <c r="E19" s="62" t="s">
        <v>190</v>
      </c>
      <c r="F19" s="62" t="s">
        <v>11</v>
      </c>
      <c r="G19" s="73">
        <v>77</v>
      </c>
      <c r="H19" s="46">
        <v>58</v>
      </c>
      <c r="I19" s="46">
        <v>76</v>
      </c>
      <c r="J19" s="46">
        <v>75</v>
      </c>
      <c r="K19" s="212">
        <v>86</v>
      </c>
      <c r="L19" s="46">
        <v>84</v>
      </c>
      <c r="M19" s="5">
        <f>IF(ISBLANK(F19),0,MAX(G19,H19,I19,J19,K19,L19))</f>
        <v>86</v>
      </c>
      <c r="N19" s="2" t="s">
        <v>422</v>
      </c>
      <c r="O19" s="2"/>
    </row>
    <row r="20" spans="1:15" ht="12.75">
      <c r="A20" s="59">
        <f>RANK(B20,$B$6:$B$156,0)</f>
        <v>15</v>
      </c>
      <c r="B20" s="46">
        <f>SUM(G20:L20)</f>
        <v>454</v>
      </c>
      <c r="C20" s="60"/>
      <c r="D20" s="61">
        <f>$B$6-B20</f>
        <v>85</v>
      </c>
      <c r="E20" s="62" t="s">
        <v>329</v>
      </c>
      <c r="F20" s="62" t="s">
        <v>15</v>
      </c>
      <c r="G20" s="73">
        <v>73</v>
      </c>
      <c r="H20" s="46">
        <v>78</v>
      </c>
      <c r="I20" s="46">
        <v>79</v>
      </c>
      <c r="J20" s="46">
        <v>77</v>
      </c>
      <c r="K20" s="46">
        <v>73</v>
      </c>
      <c r="L20" s="46">
        <v>74</v>
      </c>
      <c r="M20" s="5">
        <f>IF(ISBLANK(F20),0,MAX(G20,H20,I20,J20,K20,L20))</f>
        <v>79</v>
      </c>
      <c r="N20" s="2"/>
      <c r="O20" s="2"/>
    </row>
    <row r="21" spans="1:15" ht="12.75">
      <c r="A21" s="59">
        <f>RANK(B21,$B$6:$B$156,0)</f>
        <v>16</v>
      </c>
      <c r="B21" s="46">
        <f>SUM(G21:L21)</f>
        <v>443</v>
      </c>
      <c r="C21" s="60" t="s">
        <v>4</v>
      </c>
      <c r="D21" s="61">
        <f>$B$6-B21</f>
        <v>96</v>
      </c>
      <c r="E21" s="62" t="s">
        <v>180</v>
      </c>
      <c r="F21" s="62" t="s">
        <v>8</v>
      </c>
      <c r="G21" s="211">
        <v>89</v>
      </c>
      <c r="H21" s="46">
        <v>69</v>
      </c>
      <c r="I21" s="46">
        <v>69</v>
      </c>
      <c r="J21" s="46">
        <v>75</v>
      </c>
      <c r="K21" s="46">
        <v>74</v>
      </c>
      <c r="L21" s="46">
        <v>67</v>
      </c>
      <c r="M21" s="5">
        <f>IF(ISBLANK(F21),0,MAX(G21,H21,I21,J21,K21,L21))</f>
        <v>89</v>
      </c>
      <c r="N21" s="2" t="s">
        <v>422</v>
      </c>
      <c r="O21" s="2"/>
    </row>
    <row r="22" spans="1:15" ht="12.75">
      <c r="A22" s="80">
        <f>RANK(B22,$B$6:$B$156,0)</f>
        <v>17</v>
      </c>
      <c r="B22" s="47">
        <f>SUM(G22:L22)</f>
        <v>436</v>
      </c>
      <c r="C22" s="82" t="s">
        <v>4</v>
      </c>
      <c r="D22" s="81">
        <f>$B$6-B22</f>
        <v>103</v>
      </c>
      <c r="E22" s="62" t="s">
        <v>28</v>
      </c>
      <c r="F22" s="62" t="s">
        <v>89</v>
      </c>
      <c r="G22" s="211">
        <v>89</v>
      </c>
      <c r="H22" s="46">
        <v>83</v>
      </c>
      <c r="I22" s="226">
        <v>0</v>
      </c>
      <c r="J22" s="46">
        <v>81</v>
      </c>
      <c r="K22" s="216">
        <v>95</v>
      </c>
      <c r="L22" s="212">
        <v>88</v>
      </c>
      <c r="M22" s="5">
        <f>IF(ISBLANK(F22),0,MAX(G22,H22,I22,J22,K22,L22))</f>
        <v>95</v>
      </c>
      <c r="N22" s="2" t="s">
        <v>423</v>
      </c>
      <c r="O22" s="2"/>
    </row>
    <row r="23" spans="1:15" ht="12.75">
      <c r="A23" s="59">
        <f>RANK(B23,$B$6:$B$156,0)</f>
        <v>18</v>
      </c>
      <c r="B23" s="46">
        <f>SUM(G23:L23)</f>
        <v>431</v>
      </c>
      <c r="C23" s="60" t="s">
        <v>4</v>
      </c>
      <c r="D23" s="61">
        <f>$B$6-B23</f>
        <v>108</v>
      </c>
      <c r="E23" s="77" t="s">
        <v>377</v>
      </c>
      <c r="F23" s="77" t="s">
        <v>359</v>
      </c>
      <c r="G23" s="73">
        <v>72</v>
      </c>
      <c r="H23" s="46">
        <v>61</v>
      </c>
      <c r="I23" s="46">
        <v>73</v>
      </c>
      <c r="J23" s="46">
        <v>71</v>
      </c>
      <c r="K23" s="46">
        <v>71</v>
      </c>
      <c r="L23" s="46">
        <v>83</v>
      </c>
      <c r="M23" s="5">
        <f>IF(ISBLANK(F23),0,MAX(G23,H23,I23,J23,K23,L23))</f>
        <v>83</v>
      </c>
      <c r="N23" s="2"/>
      <c r="O23" s="2"/>
    </row>
    <row r="24" spans="1:15" ht="12.75">
      <c r="A24" s="59">
        <f>RANK(B24,$B$6:$B$156,0)</f>
        <v>19</v>
      </c>
      <c r="B24" s="46">
        <f>SUM(G24:L24)</f>
        <v>430</v>
      </c>
      <c r="C24" s="60" t="s">
        <v>4</v>
      </c>
      <c r="D24" s="61">
        <f>$B$6-B24</f>
        <v>109</v>
      </c>
      <c r="E24" s="62" t="s">
        <v>153</v>
      </c>
      <c r="F24" s="62" t="s">
        <v>14</v>
      </c>
      <c r="G24" s="73">
        <v>68</v>
      </c>
      <c r="H24" s="46">
        <v>60</v>
      </c>
      <c r="I24" s="46">
        <v>70</v>
      </c>
      <c r="J24" s="46">
        <v>76</v>
      </c>
      <c r="K24" s="46">
        <v>74</v>
      </c>
      <c r="L24" s="46">
        <v>82</v>
      </c>
      <c r="M24" s="5">
        <f>IF(ISBLANK(F24),0,MAX(G24,H24,I24,J24,K24,L24))</f>
        <v>82</v>
      </c>
      <c r="N24" s="2"/>
      <c r="O24" s="2"/>
    </row>
    <row r="25" spans="1:15" ht="12.75">
      <c r="A25" s="59">
        <f>RANK(B25,$B$6:$B$156,0)</f>
        <v>19</v>
      </c>
      <c r="B25" s="46">
        <f>SUM(G25:L25)</f>
        <v>430</v>
      </c>
      <c r="C25" s="60"/>
      <c r="D25" s="61">
        <f>$B$6-B25</f>
        <v>109</v>
      </c>
      <c r="E25" s="62" t="s">
        <v>34</v>
      </c>
      <c r="F25" s="62" t="s">
        <v>89</v>
      </c>
      <c r="G25" s="73">
        <v>73</v>
      </c>
      <c r="H25" s="46">
        <v>76</v>
      </c>
      <c r="I25" s="46">
        <v>78</v>
      </c>
      <c r="J25" s="46">
        <v>59</v>
      </c>
      <c r="K25" s="46">
        <v>72</v>
      </c>
      <c r="L25" s="46">
        <v>72</v>
      </c>
      <c r="M25" s="5">
        <f>IF(ISBLANK(F25),0,MAX(G25,H25,I25,J25,K25,L25))</f>
        <v>78</v>
      </c>
      <c r="N25" s="2"/>
      <c r="O25" s="2"/>
    </row>
    <row r="26" spans="1:15" ht="12.75">
      <c r="A26" s="59">
        <f>RANK(B26,$B$6:$B$156,0)</f>
        <v>21</v>
      </c>
      <c r="B26" s="46">
        <f>SUM(G26:L26)</f>
        <v>427</v>
      </c>
      <c r="C26" s="63"/>
      <c r="D26" s="61">
        <f>$B$6-B26</f>
        <v>112</v>
      </c>
      <c r="E26" s="62" t="s">
        <v>165</v>
      </c>
      <c r="F26" s="62" t="s">
        <v>15</v>
      </c>
      <c r="G26" s="73">
        <v>72</v>
      </c>
      <c r="H26" s="46">
        <v>55</v>
      </c>
      <c r="I26" s="46">
        <v>67</v>
      </c>
      <c r="J26" s="46">
        <v>75</v>
      </c>
      <c r="K26" s="46">
        <v>72</v>
      </c>
      <c r="L26" s="212">
        <v>86</v>
      </c>
      <c r="M26" s="5">
        <f>IF(ISBLANK(F26),0,MAX(G26,H26,I26,J26,K26,L26))</f>
        <v>86</v>
      </c>
      <c r="N26" s="2"/>
      <c r="O26" s="2"/>
    </row>
    <row r="27" spans="1:15" ht="12.75">
      <c r="A27" s="59">
        <f>RANK(B27,$B$6:$B$156,0)</f>
        <v>22</v>
      </c>
      <c r="B27" s="46">
        <f>SUM(G27:L27)</f>
        <v>419</v>
      </c>
      <c r="C27" s="60" t="s">
        <v>4</v>
      </c>
      <c r="D27" s="61">
        <f>$B$6-B27</f>
        <v>120</v>
      </c>
      <c r="E27" s="62" t="s">
        <v>55</v>
      </c>
      <c r="F27" s="62" t="s">
        <v>9</v>
      </c>
      <c r="G27" s="73">
        <v>73</v>
      </c>
      <c r="H27" s="46">
        <v>73</v>
      </c>
      <c r="I27" s="46">
        <v>68</v>
      </c>
      <c r="J27" s="46">
        <v>66</v>
      </c>
      <c r="K27" s="46">
        <v>75</v>
      </c>
      <c r="L27" s="46">
        <v>64</v>
      </c>
      <c r="M27" s="5">
        <f>IF(ISBLANK(F27),0,MAX(G27,H27,I27,J27,K27,L27))</f>
        <v>75</v>
      </c>
      <c r="N27" s="2"/>
      <c r="O27" s="2"/>
    </row>
    <row r="28" spans="1:15" ht="12.75">
      <c r="A28" s="59">
        <f>RANK(B28,$B$6:$B$156,0)</f>
        <v>23</v>
      </c>
      <c r="B28" s="46">
        <f>SUM(G28:L28)</f>
        <v>416</v>
      </c>
      <c r="C28" s="60" t="s">
        <v>4</v>
      </c>
      <c r="D28" s="61">
        <f>$B$6-B28</f>
        <v>123</v>
      </c>
      <c r="E28" s="64" t="s">
        <v>156</v>
      </c>
      <c r="F28" s="64" t="s">
        <v>14</v>
      </c>
      <c r="G28" s="73">
        <v>74</v>
      </c>
      <c r="H28" s="46">
        <v>63</v>
      </c>
      <c r="I28" s="46">
        <v>77</v>
      </c>
      <c r="J28" s="46">
        <v>67</v>
      </c>
      <c r="K28" s="46">
        <v>67</v>
      </c>
      <c r="L28" s="46">
        <v>68</v>
      </c>
      <c r="M28" s="5">
        <f>IF(ISBLANK(F28),0,MAX(G28,H28,I28,J28,K28,L28))</f>
        <v>77</v>
      </c>
      <c r="N28" s="2"/>
      <c r="O28" s="2"/>
    </row>
    <row r="29" spans="1:15" ht="12.75">
      <c r="A29" s="59">
        <f>RANK(B29,$B$6:$B$156,0)</f>
        <v>24</v>
      </c>
      <c r="B29" s="46">
        <f>SUM(G29:L29)</f>
        <v>415</v>
      </c>
      <c r="C29" s="60" t="s">
        <v>4</v>
      </c>
      <c r="D29" s="61">
        <f>$B$6-B29</f>
        <v>124</v>
      </c>
      <c r="E29" s="62" t="s">
        <v>54</v>
      </c>
      <c r="F29" s="62" t="s">
        <v>9</v>
      </c>
      <c r="G29" s="73">
        <v>66</v>
      </c>
      <c r="H29" s="46">
        <v>73</v>
      </c>
      <c r="I29" s="46">
        <v>65</v>
      </c>
      <c r="J29" s="46">
        <v>69</v>
      </c>
      <c r="K29" s="46">
        <v>71</v>
      </c>
      <c r="L29" s="46">
        <v>71</v>
      </c>
      <c r="M29" s="5">
        <f>IF(ISBLANK(F29),0,MAX(G29,H29,I29,J29,K29,L29))</f>
        <v>73</v>
      </c>
      <c r="N29" s="2"/>
      <c r="O29" s="2"/>
    </row>
    <row r="30" spans="1:15" ht="12.75">
      <c r="A30" s="59">
        <f>RANK(B30,$B$6:$B$156,0)</f>
        <v>25</v>
      </c>
      <c r="B30" s="46">
        <f>SUM(G30:L30)</f>
        <v>413</v>
      </c>
      <c r="C30" s="60" t="s">
        <v>4</v>
      </c>
      <c r="D30" s="61">
        <f>$B$6-B30</f>
        <v>126</v>
      </c>
      <c r="E30" s="62" t="s">
        <v>324</v>
      </c>
      <c r="F30" s="62" t="s">
        <v>352</v>
      </c>
      <c r="G30" s="73">
        <v>68</v>
      </c>
      <c r="H30" s="46">
        <v>77</v>
      </c>
      <c r="I30" s="46">
        <v>67</v>
      </c>
      <c r="J30" s="46">
        <v>62</v>
      </c>
      <c r="K30" s="46">
        <v>68</v>
      </c>
      <c r="L30" s="46">
        <v>71</v>
      </c>
      <c r="M30" s="5">
        <f>IF(ISBLANK(F30),0,MAX(G30,H30,I30,J30,K30,L30))</f>
        <v>77</v>
      </c>
      <c r="N30" s="2"/>
      <c r="O30" s="2"/>
    </row>
    <row r="31" spans="1:15" ht="12.75">
      <c r="A31" s="80">
        <f>RANK(B31,$B$6:$B$156,0)</f>
        <v>26</v>
      </c>
      <c r="B31" s="47">
        <f>SUM(G31:L31)</f>
        <v>403</v>
      </c>
      <c r="C31" s="82" t="s">
        <v>4</v>
      </c>
      <c r="D31" s="81">
        <f>$B$6-B31</f>
        <v>136</v>
      </c>
      <c r="E31" s="62" t="s">
        <v>88</v>
      </c>
      <c r="F31" s="62" t="s">
        <v>89</v>
      </c>
      <c r="G31" s="73">
        <v>69</v>
      </c>
      <c r="H31" s="46">
        <v>78</v>
      </c>
      <c r="I31" s="46">
        <v>68</v>
      </c>
      <c r="J31" s="46">
        <v>56</v>
      </c>
      <c r="K31" s="46">
        <v>61</v>
      </c>
      <c r="L31" s="46">
        <v>71</v>
      </c>
      <c r="M31" s="5">
        <f>IF(ISBLANK(F31),0,MAX(G31,H31,I31,J31,K31,L31))</f>
        <v>78</v>
      </c>
      <c r="N31" s="2"/>
      <c r="O31" s="2"/>
    </row>
    <row r="32" spans="1:15" ht="12.75">
      <c r="A32" s="59">
        <f>RANK(B32,$B$6:$B$156,0)</f>
        <v>27</v>
      </c>
      <c r="B32" s="46">
        <f>SUM(G32:L32)</f>
        <v>400</v>
      </c>
      <c r="C32" s="60" t="s">
        <v>4</v>
      </c>
      <c r="D32" s="61">
        <f>$B$6-B32</f>
        <v>139</v>
      </c>
      <c r="E32" s="77" t="s">
        <v>67</v>
      </c>
      <c r="F32" s="77" t="s">
        <v>352</v>
      </c>
      <c r="G32" s="73">
        <v>58</v>
      </c>
      <c r="H32" s="46">
        <v>69</v>
      </c>
      <c r="I32" s="46">
        <v>61</v>
      </c>
      <c r="J32" s="46">
        <v>76</v>
      </c>
      <c r="K32" s="46">
        <v>65</v>
      </c>
      <c r="L32" s="46">
        <v>71</v>
      </c>
      <c r="M32" s="5">
        <f>IF(ISBLANK(F32),0,MAX(G32,H32,I32,J32,K32,L32))</f>
        <v>76</v>
      </c>
      <c r="N32" s="2"/>
      <c r="O32" s="2"/>
    </row>
    <row r="33" spans="1:15" ht="12.75">
      <c r="A33" s="59">
        <f>RANK(B33,$B$6:$B$156,0)</f>
        <v>28</v>
      </c>
      <c r="B33" s="46">
        <f>SUM(G33:L33)</f>
        <v>393</v>
      </c>
      <c r="C33" s="60" t="s">
        <v>4</v>
      </c>
      <c r="D33" s="61">
        <f>$B$6-B33</f>
        <v>146</v>
      </c>
      <c r="E33" s="62" t="s">
        <v>66</v>
      </c>
      <c r="F33" s="62" t="s">
        <v>352</v>
      </c>
      <c r="G33" s="73">
        <v>77</v>
      </c>
      <c r="H33" s="226">
        <v>0</v>
      </c>
      <c r="I33" s="46">
        <v>77</v>
      </c>
      <c r="J33" s="46">
        <v>79</v>
      </c>
      <c r="K33" s="46">
        <v>80</v>
      </c>
      <c r="L33" s="46">
        <v>80</v>
      </c>
      <c r="M33" s="5">
        <f>IF(ISBLANK(F33),0,MAX(G33,H33,I33,J33,K33,L33))</f>
        <v>80</v>
      </c>
      <c r="N33" s="2"/>
      <c r="O33" s="2"/>
    </row>
    <row r="34" spans="1:15" ht="12.75">
      <c r="A34" s="59">
        <f>RANK(B34,$B$6:$B$156,0)</f>
        <v>29</v>
      </c>
      <c r="B34" s="46">
        <f>SUM(G34:L34)</f>
        <v>391</v>
      </c>
      <c r="C34" s="60" t="s">
        <v>4</v>
      </c>
      <c r="D34" s="61">
        <f>$B$6-B34</f>
        <v>148</v>
      </c>
      <c r="E34" s="62" t="s">
        <v>70</v>
      </c>
      <c r="F34" s="62" t="s">
        <v>8</v>
      </c>
      <c r="G34" s="227">
        <v>0</v>
      </c>
      <c r="H34" s="46">
        <v>78</v>
      </c>
      <c r="I34" s="46">
        <v>82</v>
      </c>
      <c r="J34" s="46">
        <v>78</v>
      </c>
      <c r="K34" s="46">
        <v>76</v>
      </c>
      <c r="L34" s="46">
        <v>77</v>
      </c>
      <c r="M34" s="5">
        <f>IF(ISBLANK(F34),0,MAX(G34,H34,I34,J34,K34,L34))</f>
        <v>82</v>
      </c>
      <c r="N34" s="2"/>
      <c r="O34" s="2"/>
    </row>
    <row r="35" spans="1:15" ht="12.75">
      <c r="A35" s="59">
        <f>RANK(B35,$B$6:$B$156,0)</f>
        <v>30</v>
      </c>
      <c r="B35" s="46">
        <f>SUM(G35:L35)</f>
        <v>388</v>
      </c>
      <c r="C35" s="60" t="s">
        <v>4</v>
      </c>
      <c r="D35" s="61">
        <f>$B$6-B35</f>
        <v>151</v>
      </c>
      <c r="E35" s="77" t="s">
        <v>378</v>
      </c>
      <c r="F35" s="77" t="s">
        <v>359</v>
      </c>
      <c r="G35" s="73">
        <v>60</v>
      </c>
      <c r="H35" s="46">
        <v>61</v>
      </c>
      <c r="I35" s="46">
        <v>66</v>
      </c>
      <c r="J35" s="46">
        <v>65</v>
      </c>
      <c r="K35" s="46">
        <v>71</v>
      </c>
      <c r="L35" s="46">
        <v>65</v>
      </c>
      <c r="M35" s="5">
        <f>IF(ISBLANK(F35),0,MAX(G35,H35,I35,J35,K35,L35))</f>
        <v>71</v>
      </c>
      <c r="N35" s="2"/>
      <c r="O35" s="2"/>
    </row>
    <row r="36" spans="1:15" ht="12.75">
      <c r="A36" s="59">
        <f>RANK(B36,$B$6:$B$156,0)</f>
        <v>31</v>
      </c>
      <c r="B36" s="46">
        <f>SUM(G36:L36)</f>
        <v>368</v>
      </c>
      <c r="C36" s="60" t="s">
        <v>4</v>
      </c>
      <c r="D36" s="61">
        <f>$B$6-B36</f>
        <v>171</v>
      </c>
      <c r="E36" s="62" t="s">
        <v>32</v>
      </c>
      <c r="F36" s="62" t="s">
        <v>89</v>
      </c>
      <c r="G36" s="73">
        <v>53</v>
      </c>
      <c r="H36" s="46">
        <v>71</v>
      </c>
      <c r="I36" s="46">
        <v>57</v>
      </c>
      <c r="J36" s="46">
        <v>57</v>
      </c>
      <c r="K36" s="46">
        <v>66</v>
      </c>
      <c r="L36" s="46">
        <v>64</v>
      </c>
      <c r="M36" s="5">
        <f>IF(ISBLANK(F36),0,MAX(G36,H36,I36,J36,K36,L36))</f>
        <v>71</v>
      </c>
      <c r="N36" s="2"/>
      <c r="O36" s="2"/>
    </row>
    <row r="37" spans="1:15" ht="12.75">
      <c r="A37" s="59">
        <f>RANK(B37,$B$6:$B$156,0)</f>
        <v>32</v>
      </c>
      <c r="B37" s="46">
        <f>SUM(G37:L37)</f>
        <v>358</v>
      </c>
      <c r="C37" s="60" t="s">
        <v>4</v>
      </c>
      <c r="D37" s="61">
        <f>$B$6-B37</f>
        <v>181</v>
      </c>
      <c r="E37" s="77" t="s">
        <v>382</v>
      </c>
      <c r="F37" s="77" t="s">
        <v>364</v>
      </c>
      <c r="G37" s="73">
        <v>67</v>
      </c>
      <c r="H37" s="46">
        <v>57</v>
      </c>
      <c r="I37" s="46">
        <v>56</v>
      </c>
      <c r="J37" s="46">
        <v>50</v>
      </c>
      <c r="K37" s="46">
        <v>67</v>
      </c>
      <c r="L37" s="46">
        <v>61</v>
      </c>
      <c r="M37" s="5">
        <f>IF(ISBLANK(F37),0,MAX(G37,H37,I37,J37,K37,L37))</f>
        <v>67</v>
      </c>
      <c r="N37" s="2"/>
      <c r="O37" s="2"/>
    </row>
    <row r="38" spans="1:15" ht="12.75">
      <c r="A38" s="80">
        <f>RANK(B38,$B$6:$B$156,0)</f>
        <v>33</v>
      </c>
      <c r="B38" s="47">
        <f>SUM(G38:L38)</f>
        <v>350</v>
      </c>
      <c r="C38" s="82" t="s">
        <v>4</v>
      </c>
      <c r="D38" s="81">
        <f>$B$6-B38</f>
        <v>189</v>
      </c>
      <c r="E38" s="62" t="s">
        <v>188</v>
      </c>
      <c r="F38" s="62" t="s">
        <v>11</v>
      </c>
      <c r="G38" s="227">
        <v>0</v>
      </c>
      <c r="H38" s="46">
        <v>77</v>
      </c>
      <c r="I38" s="216">
        <v>96</v>
      </c>
      <c r="J38" s="226">
        <v>0</v>
      </c>
      <c r="K38" s="217">
        <v>92</v>
      </c>
      <c r="L38" s="212">
        <v>85</v>
      </c>
      <c r="M38" s="5">
        <f>IF(ISBLANK(F38),0,MAX(G38,H38,I38,J38,K38,L38))</f>
        <v>96</v>
      </c>
      <c r="N38" s="2" t="s">
        <v>423</v>
      </c>
      <c r="O38" s="2"/>
    </row>
    <row r="39" spans="1:15" ht="12.75">
      <c r="A39" s="59">
        <f>RANK(B39,$B$6:$B$156,0)</f>
        <v>34</v>
      </c>
      <c r="B39" s="46">
        <f>SUM(G39:L39)</f>
        <v>346</v>
      </c>
      <c r="C39" s="60" t="s">
        <v>4</v>
      </c>
      <c r="D39" s="61">
        <f>$B$6-B39</f>
        <v>193</v>
      </c>
      <c r="E39" s="77" t="s">
        <v>383</v>
      </c>
      <c r="F39" s="77" t="s">
        <v>364</v>
      </c>
      <c r="G39" s="73">
        <v>53</v>
      </c>
      <c r="H39" s="46">
        <v>61</v>
      </c>
      <c r="I39" s="46">
        <v>60</v>
      </c>
      <c r="J39" s="46">
        <v>53</v>
      </c>
      <c r="K39" s="46">
        <v>62</v>
      </c>
      <c r="L39" s="46">
        <v>57</v>
      </c>
      <c r="M39" s="5">
        <f>IF(ISBLANK(F39),0,MAX(G39,H39,I39,J39,K39,L39))</f>
        <v>62</v>
      </c>
      <c r="N39" s="2"/>
      <c r="O39" s="2"/>
    </row>
    <row r="40" spans="1:15" ht="12.75">
      <c r="A40" s="59">
        <f>RANK(B40,$B$6:$B$156,0)</f>
        <v>35</v>
      </c>
      <c r="B40" s="46">
        <f>SUM(G40:L40)</f>
        <v>342</v>
      </c>
      <c r="C40" s="60" t="s">
        <v>4</v>
      </c>
      <c r="D40" s="61">
        <f>$B$6-B40</f>
        <v>197</v>
      </c>
      <c r="E40" s="62" t="s">
        <v>166</v>
      </c>
      <c r="F40" s="62" t="s">
        <v>15</v>
      </c>
      <c r="G40" s="73">
        <v>68</v>
      </c>
      <c r="H40" s="226">
        <v>0</v>
      </c>
      <c r="I40" s="46">
        <v>77</v>
      </c>
      <c r="J40" s="46">
        <v>72</v>
      </c>
      <c r="K40" s="46">
        <v>53</v>
      </c>
      <c r="L40" s="46">
        <v>72</v>
      </c>
      <c r="M40" s="5">
        <f>IF(ISBLANK(F40),0,MAX(G40,H40,I40,J40,K40,L40))</f>
        <v>77</v>
      </c>
      <c r="N40" s="2"/>
      <c r="O40" s="2"/>
    </row>
    <row r="41" spans="1:15" ht="12.75">
      <c r="A41" s="59">
        <f>RANK(B41,$B$6:$B$156,0)</f>
        <v>36</v>
      </c>
      <c r="B41" s="46">
        <f>SUM(G41:L41)</f>
        <v>336</v>
      </c>
      <c r="C41" s="60" t="s">
        <v>4</v>
      </c>
      <c r="D41" s="61">
        <f>$B$6-B41</f>
        <v>203</v>
      </c>
      <c r="E41" s="62" t="s">
        <v>272</v>
      </c>
      <c r="F41" s="62" t="s">
        <v>200</v>
      </c>
      <c r="G41" s="73">
        <v>57</v>
      </c>
      <c r="H41" s="226">
        <v>0</v>
      </c>
      <c r="I41" s="46">
        <v>80</v>
      </c>
      <c r="J41" s="46">
        <v>71</v>
      </c>
      <c r="K41" s="46">
        <v>64</v>
      </c>
      <c r="L41" s="46">
        <v>64</v>
      </c>
      <c r="M41" s="5">
        <f>IF(ISBLANK(F41),0,MAX(G41,H41,I41,J41,K41,L41))</f>
        <v>80</v>
      </c>
      <c r="N41" s="2"/>
      <c r="O41" s="2"/>
    </row>
    <row r="42" spans="1:15" ht="12.75">
      <c r="A42" s="59">
        <f>RANK(B42,$B$6:$B$156,0)</f>
        <v>37</v>
      </c>
      <c r="B42" s="46">
        <f>SUM(G42:L42)</f>
        <v>331</v>
      </c>
      <c r="C42" s="60" t="s">
        <v>4</v>
      </c>
      <c r="D42" s="61">
        <f>$B$6-B42</f>
        <v>208</v>
      </c>
      <c r="E42" s="62" t="s">
        <v>50</v>
      </c>
      <c r="F42" s="62" t="s">
        <v>27</v>
      </c>
      <c r="G42" s="73">
        <v>66</v>
      </c>
      <c r="H42" s="46">
        <v>66</v>
      </c>
      <c r="I42" s="46">
        <v>58</v>
      </c>
      <c r="J42" s="226">
        <v>0</v>
      </c>
      <c r="K42" s="46">
        <v>74</v>
      </c>
      <c r="L42" s="46">
        <v>67</v>
      </c>
      <c r="M42" s="5">
        <f>IF(ISBLANK(F42),0,MAX(G42,H42,I42,J42,K42,L42))</f>
        <v>74</v>
      </c>
      <c r="N42" s="2"/>
      <c r="O42" s="2"/>
    </row>
    <row r="43" spans="1:15" ht="12.75">
      <c r="A43" s="59">
        <f>RANK(B43,$B$6:$B$156,0)</f>
        <v>38</v>
      </c>
      <c r="B43" s="46">
        <f>SUM(G43:L43)</f>
        <v>322</v>
      </c>
      <c r="C43" s="60" t="s">
        <v>4</v>
      </c>
      <c r="D43" s="61">
        <f>$B$6-B43</f>
        <v>217</v>
      </c>
      <c r="E43" s="62" t="s">
        <v>315</v>
      </c>
      <c r="F43" s="86" t="s">
        <v>10</v>
      </c>
      <c r="G43" s="232">
        <v>91</v>
      </c>
      <c r="H43" s="226">
        <v>0</v>
      </c>
      <c r="I43" s="46">
        <v>70</v>
      </c>
      <c r="J43" s="46">
        <v>77</v>
      </c>
      <c r="K43" s="226">
        <v>0</v>
      </c>
      <c r="L43" s="46">
        <v>84</v>
      </c>
      <c r="M43" s="5">
        <f>IF(ISBLANK(F43),0,MAX(G43,H43,I43,J43,K43,L43))</f>
        <v>91</v>
      </c>
      <c r="N43" s="2" t="s">
        <v>421</v>
      </c>
      <c r="O43" s="2"/>
    </row>
    <row r="44" spans="1:15" ht="12.75">
      <c r="A44" s="59">
        <f>RANK(B44,$B$6:$B$156,0)</f>
        <v>39</v>
      </c>
      <c r="B44" s="46">
        <f>SUM(G44:L44)</f>
        <v>313</v>
      </c>
      <c r="C44" s="60" t="s">
        <v>4</v>
      </c>
      <c r="D44" s="61">
        <f>$B$6-B44</f>
        <v>226</v>
      </c>
      <c r="E44" s="62" t="s">
        <v>274</v>
      </c>
      <c r="F44" s="62" t="s">
        <v>200</v>
      </c>
      <c r="G44" s="73">
        <v>44</v>
      </c>
      <c r="H44" s="46">
        <v>62</v>
      </c>
      <c r="I44" s="46">
        <v>59</v>
      </c>
      <c r="J44" s="46">
        <v>42</v>
      </c>
      <c r="K44" s="46">
        <v>53</v>
      </c>
      <c r="L44" s="46">
        <v>53</v>
      </c>
      <c r="M44" s="5">
        <f>IF(ISBLANK(F44),0,MAX(G44,H44,I44,J44,K44,L44))</f>
        <v>62</v>
      </c>
      <c r="N44" s="2"/>
      <c r="O44" s="2"/>
    </row>
    <row r="45" spans="1:15" ht="12.75">
      <c r="A45" s="59">
        <f>RANK(B45,$B$6:$B$156,0)</f>
        <v>40</v>
      </c>
      <c r="B45" s="46">
        <f>SUM(G45:L45)</f>
        <v>306</v>
      </c>
      <c r="C45" s="60" t="s">
        <v>4</v>
      </c>
      <c r="D45" s="61">
        <f>$B$6-B45</f>
        <v>233</v>
      </c>
      <c r="E45" s="62" t="s">
        <v>52</v>
      </c>
      <c r="F45" s="62" t="s">
        <v>9</v>
      </c>
      <c r="G45" s="73">
        <v>63</v>
      </c>
      <c r="H45" s="46">
        <v>53</v>
      </c>
      <c r="I45" s="46">
        <v>66</v>
      </c>
      <c r="J45" s="46">
        <v>62</v>
      </c>
      <c r="K45" s="226">
        <v>0</v>
      </c>
      <c r="L45" s="46">
        <v>62</v>
      </c>
      <c r="M45" s="5">
        <f>IF(ISBLANK(F45),0,MAX(G45,H45,I45,J45,K45,L45))</f>
        <v>66</v>
      </c>
      <c r="N45" s="2"/>
      <c r="O45" s="2"/>
    </row>
    <row r="46" spans="1:15" ht="12.75">
      <c r="A46" s="59">
        <f>RANK(B46,$B$6:$B$156,0)</f>
        <v>41</v>
      </c>
      <c r="B46" s="46">
        <f>SUM(G46:L46)</f>
        <v>303</v>
      </c>
      <c r="C46" s="60" t="s">
        <v>4</v>
      </c>
      <c r="D46" s="61">
        <f>$B$6-B46</f>
        <v>236</v>
      </c>
      <c r="E46" s="77" t="s">
        <v>375</v>
      </c>
      <c r="F46" s="77" t="s">
        <v>359</v>
      </c>
      <c r="G46" s="73">
        <v>57</v>
      </c>
      <c r="H46" s="46">
        <v>54</v>
      </c>
      <c r="I46" s="46">
        <v>46</v>
      </c>
      <c r="J46" s="46">
        <v>54</v>
      </c>
      <c r="K46" s="46">
        <v>44</v>
      </c>
      <c r="L46" s="46">
        <v>48</v>
      </c>
      <c r="M46" s="5">
        <f>IF(ISBLANK(F46),0,MAX(G46,H46,I46,J46,K46,L46))</f>
        <v>57</v>
      </c>
      <c r="N46" s="2"/>
      <c r="O46" s="2"/>
    </row>
    <row r="47" spans="1:15" ht="12.75">
      <c r="A47" s="59">
        <f>RANK(B47,$B$6:$B$156,0)</f>
        <v>42</v>
      </c>
      <c r="B47" s="46">
        <f>SUM(G47:L47)</f>
        <v>298</v>
      </c>
      <c r="C47" s="60"/>
      <c r="D47" s="61">
        <f>$B$6-B47</f>
        <v>241</v>
      </c>
      <c r="E47" s="62" t="s">
        <v>119</v>
      </c>
      <c r="F47" s="62" t="s">
        <v>10</v>
      </c>
      <c r="G47" s="73">
        <v>68</v>
      </c>
      <c r="H47" s="46">
        <v>63</v>
      </c>
      <c r="I47" s="226">
        <v>0</v>
      </c>
      <c r="J47" s="46">
        <v>53</v>
      </c>
      <c r="K47" s="46">
        <v>51</v>
      </c>
      <c r="L47" s="46">
        <v>63</v>
      </c>
      <c r="M47" s="5">
        <f>IF(ISBLANK(F47),0,MAX(G47,H47,I47,J47,K47,L47))</f>
        <v>68</v>
      </c>
      <c r="N47" s="2"/>
      <c r="O47" s="2"/>
    </row>
    <row r="48" spans="1:15" ht="12.75">
      <c r="A48" s="59">
        <f>RANK(B48,$B$6:$B$156,0)</f>
        <v>43</v>
      </c>
      <c r="B48" s="46">
        <f>SUM(G48:L48)</f>
        <v>294</v>
      </c>
      <c r="C48" s="60" t="s">
        <v>4</v>
      </c>
      <c r="D48" s="61">
        <f>$B$6-B48</f>
        <v>245</v>
      </c>
      <c r="E48" s="62" t="s">
        <v>154</v>
      </c>
      <c r="F48" s="62" t="s">
        <v>14</v>
      </c>
      <c r="G48" s="227">
        <v>0</v>
      </c>
      <c r="H48" s="46">
        <v>70</v>
      </c>
      <c r="I48" s="46">
        <v>72</v>
      </c>
      <c r="J48" s="226">
        <v>0</v>
      </c>
      <c r="K48" s="46">
        <v>81</v>
      </c>
      <c r="L48" s="46">
        <v>71</v>
      </c>
      <c r="M48" s="5">
        <f>IF(ISBLANK(F48),0,MAX(G48,H48,I48,J48,K48,L48))</f>
        <v>81</v>
      </c>
      <c r="N48" s="2"/>
      <c r="O48" s="2"/>
    </row>
    <row r="49" spans="1:15" ht="12.75">
      <c r="A49" s="59">
        <f>RANK(B49,$B$6:$B$156,0)</f>
        <v>44</v>
      </c>
      <c r="B49" s="46">
        <f>SUM(G49:L49)</f>
        <v>291</v>
      </c>
      <c r="C49" s="60" t="s">
        <v>4</v>
      </c>
      <c r="D49" s="61">
        <f>$B$6-B49</f>
        <v>248</v>
      </c>
      <c r="E49" s="77" t="s">
        <v>420</v>
      </c>
      <c r="F49" s="77" t="s">
        <v>9</v>
      </c>
      <c r="G49" s="73">
        <v>60</v>
      </c>
      <c r="H49" s="46">
        <v>58</v>
      </c>
      <c r="I49" s="46">
        <v>58</v>
      </c>
      <c r="J49" s="46">
        <v>53</v>
      </c>
      <c r="K49" s="226">
        <v>0</v>
      </c>
      <c r="L49" s="46">
        <v>62</v>
      </c>
      <c r="M49" s="5">
        <f>IF(ISBLANK(F49),0,MAX(G49,H49,I49,J49,K49,L49))</f>
        <v>62</v>
      </c>
      <c r="N49" s="2"/>
      <c r="O49" s="2"/>
    </row>
    <row r="50" spans="1:15" ht="12.75">
      <c r="A50" s="59">
        <f>RANK(B50,$B$6:$B$156,0)</f>
        <v>45</v>
      </c>
      <c r="B50" s="46">
        <f>SUM(G50:L50)</f>
        <v>273</v>
      </c>
      <c r="C50" s="60" t="s">
        <v>4</v>
      </c>
      <c r="D50" s="61">
        <f>$B$6-B50</f>
        <v>266</v>
      </c>
      <c r="E50" s="62" t="s">
        <v>82</v>
      </c>
      <c r="F50" s="62" t="s">
        <v>37</v>
      </c>
      <c r="G50" s="73">
        <v>63</v>
      </c>
      <c r="H50" s="46">
        <v>63</v>
      </c>
      <c r="I50" s="46">
        <v>81</v>
      </c>
      <c r="J50" s="226">
        <v>0</v>
      </c>
      <c r="K50" s="46">
        <v>66</v>
      </c>
      <c r="L50" s="226">
        <v>0</v>
      </c>
      <c r="M50" s="5">
        <f>IF(ISBLANK(F50),0,MAX(G50,H50,I50,J50,K50,L50))</f>
        <v>81</v>
      </c>
      <c r="N50" s="2"/>
      <c r="O50" s="2"/>
    </row>
    <row r="51" spans="1:15" ht="12.75">
      <c r="A51" s="59">
        <f>RANK(B51,$B$6:$B$156,0)</f>
        <v>46</v>
      </c>
      <c r="B51" s="46">
        <f>SUM(G51:L51)</f>
        <v>270</v>
      </c>
      <c r="C51" s="60" t="s">
        <v>4</v>
      </c>
      <c r="D51" s="61">
        <f>$B$6-B51</f>
        <v>269</v>
      </c>
      <c r="E51" s="62" t="s">
        <v>370</v>
      </c>
      <c r="F51" s="62" t="s">
        <v>9</v>
      </c>
      <c r="G51" s="73">
        <v>60</v>
      </c>
      <c r="H51" s="46">
        <v>51</v>
      </c>
      <c r="I51" s="46">
        <v>54</v>
      </c>
      <c r="J51" s="46">
        <v>47</v>
      </c>
      <c r="K51" s="226">
        <v>0</v>
      </c>
      <c r="L51" s="46">
        <v>58</v>
      </c>
      <c r="M51" s="5">
        <f>IF(ISBLANK(F51),0,MAX(G51,H51,I51,J51,K51,L51))</f>
        <v>60</v>
      </c>
      <c r="N51" s="2"/>
      <c r="O51" s="2"/>
    </row>
    <row r="52" spans="1:15" ht="12.75">
      <c r="A52" s="59">
        <f>RANK(B52,$B$6:$B$156,0)</f>
        <v>47</v>
      </c>
      <c r="B52" s="46">
        <f>SUM(G52:L52)</f>
        <v>259</v>
      </c>
      <c r="C52" s="60" t="s">
        <v>4</v>
      </c>
      <c r="D52" s="61">
        <f>$B$6-B52</f>
        <v>280</v>
      </c>
      <c r="E52" s="62" t="s">
        <v>45</v>
      </c>
      <c r="F52" s="62" t="s">
        <v>27</v>
      </c>
      <c r="G52" s="73">
        <v>62</v>
      </c>
      <c r="H52" s="226">
        <v>0</v>
      </c>
      <c r="I52" s="46">
        <v>64</v>
      </c>
      <c r="J52" s="46">
        <v>73</v>
      </c>
      <c r="K52" s="226">
        <v>0</v>
      </c>
      <c r="L52" s="46">
        <v>60</v>
      </c>
      <c r="M52" s="5">
        <f>IF(ISBLANK(F52),0,MAX(G52,H52,I52,J52,K52,L52))</f>
        <v>73</v>
      </c>
      <c r="N52" s="2"/>
      <c r="O52" s="2"/>
    </row>
    <row r="53" spans="1:15" ht="12.75">
      <c r="A53" s="80">
        <f>RANK(B53,$B$6:$B$156,0)</f>
        <v>48</v>
      </c>
      <c r="B53" s="47">
        <f>SUM(G53:L53)</f>
        <v>251</v>
      </c>
      <c r="C53" s="82" t="s">
        <v>4</v>
      </c>
      <c r="D53" s="81">
        <f>$B$6-B53</f>
        <v>288</v>
      </c>
      <c r="E53" s="62" t="s">
        <v>417</v>
      </c>
      <c r="F53" s="62" t="s">
        <v>37</v>
      </c>
      <c r="G53" s="211">
        <v>87</v>
      </c>
      <c r="H53" s="226">
        <v>0</v>
      </c>
      <c r="I53" s="226">
        <v>0</v>
      </c>
      <c r="J53" s="46">
        <v>82</v>
      </c>
      <c r="K53" s="46">
        <v>82</v>
      </c>
      <c r="L53" s="226">
        <v>0</v>
      </c>
      <c r="M53" s="5">
        <f>IF(ISBLANK(F53),0,MAX(G53,H53,I53,J53,K53,L53))</f>
        <v>87</v>
      </c>
      <c r="N53" s="2" t="s">
        <v>422</v>
      </c>
      <c r="O53" s="2"/>
    </row>
    <row r="54" spans="1:15" ht="12.75">
      <c r="A54" s="59">
        <f>RANK(B54,$B$6:$B$156,0)</f>
        <v>49</v>
      </c>
      <c r="B54" s="46">
        <f>SUM(G54:L54)</f>
        <v>248</v>
      </c>
      <c r="C54" s="60" t="s">
        <v>4</v>
      </c>
      <c r="D54" s="61">
        <f>$B$6-B54</f>
        <v>291</v>
      </c>
      <c r="E54" s="77" t="s">
        <v>379</v>
      </c>
      <c r="F54" s="77" t="s">
        <v>364</v>
      </c>
      <c r="G54" s="73">
        <v>61</v>
      </c>
      <c r="H54" s="226">
        <v>0</v>
      </c>
      <c r="I54" s="226">
        <v>0</v>
      </c>
      <c r="J54" s="46">
        <v>73</v>
      </c>
      <c r="K54" s="46">
        <v>54</v>
      </c>
      <c r="L54" s="46">
        <v>60</v>
      </c>
      <c r="M54" s="5">
        <f>IF(ISBLANK(F54),0,MAX(G54,H54,I54,J54,K54,L54))</f>
        <v>73</v>
      </c>
      <c r="N54" s="2"/>
      <c r="O54" s="2"/>
    </row>
    <row r="55" spans="1:15" ht="12.75">
      <c r="A55" s="59">
        <f>RANK(B55,$B$6:$B$156,0)</f>
        <v>50</v>
      </c>
      <c r="B55" s="46">
        <f>SUM(G55:L55)</f>
        <v>222</v>
      </c>
      <c r="C55" s="60" t="s">
        <v>4</v>
      </c>
      <c r="D55" s="61">
        <f>$B$6-B55</f>
        <v>317</v>
      </c>
      <c r="E55" s="77" t="s">
        <v>381</v>
      </c>
      <c r="F55" s="77" t="s">
        <v>364</v>
      </c>
      <c r="G55" s="73">
        <v>52</v>
      </c>
      <c r="H55" s="226">
        <v>0</v>
      </c>
      <c r="I55" s="46">
        <v>55</v>
      </c>
      <c r="J55" s="46">
        <v>53</v>
      </c>
      <c r="K55" s="226">
        <v>0</v>
      </c>
      <c r="L55" s="46">
        <v>62</v>
      </c>
      <c r="M55" s="5">
        <f>IF(ISBLANK(F55),0,MAX(G55,H55,I55,J55,K55,L55))</f>
        <v>62</v>
      </c>
      <c r="N55" s="2"/>
      <c r="O55" s="2"/>
    </row>
    <row r="56" spans="1:15" ht="12.75">
      <c r="A56" s="59">
        <f>RANK(B56,$B$6:$B$156,0)</f>
        <v>51</v>
      </c>
      <c r="B56" s="46">
        <f>SUM(G56:L56)</f>
        <v>221</v>
      </c>
      <c r="C56" s="60" t="s">
        <v>4</v>
      </c>
      <c r="D56" s="61">
        <f>$B$6-B56</f>
        <v>318</v>
      </c>
      <c r="E56" s="77" t="s">
        <v>380</v>
      </c>
      <c r="F56" s="77" t="s">
        <v>364</v>
      </c>
      <c r="G56" s="73">
        <v>60</v>
      </c>
      <c r="H56" s="46">
        <v>53</v>
      </c>
      <c r="I56" s="46">
        <v>54</v>
      </c>
      <c r="J56" s="46">
        <v>54</v>
      </c>
      <c r="K56" s="226">
        <v>0</v>
      </c>
      <c r="L56" s="226">
        <v>0</v>
      </c>
      <c r="M56" s="5">
        <f>IF(ISBLANK(F56),0,MAX(G56,H56,I56,J56,K56,L56))</f>
        <v>60</v>
      </c>
      <c r="N56" s="2"/>
      <c r="O56" s="2"/>
    </row>
    <row r="57" spans="1:15" ht="12.75">
      <c r="A57" s="59">
        <f>RANK(B57,$B$6:$B$156,0)</f>
        <v>52</v>
      </c>
      <c r="B57" s="46">
        <f>SUM(G57:L57)</f>
        <v>218</v>
      </c>
      <c r="C57" s="60" t="s">
        <v>4</v>
      </c>
      <c r="D57" s="61">
        <f>$B$6-B57</f>
        <v>321</v>
      </c>
      <c r="E57" s="62" t="s">
        <v>46</v>
      </c>
      <c r="F57" s="62" t="s">
        <v>27</v>
      </c>
      <c r="G57" s="227">
        <v>0</v>
      </c>
      <c r="H57" s="46">
        <v>71</v>
      </c>
      <c r="I57" s="226">
        <v>0</v>
      </c>
      <c r="J57" s="226">
        <v>0</v>
      </c>
      <c r="K57" s="46">
        <v>78</v>
      </c>
      <c r="L57" s="46">
        <v>69</v>
      </c>
      <c r="M57" s="5">
        <f>IF(ISBLANK(F57),0,MAX(G57,H57,I57,J57,K57,L57))</f>
        <v>78</v>
      </c>
      <c r="N57" s="2"/>
      <c r="O57" s="2"/>
    </row>
    <row r="58" spans="1:15" ht="12.75">
      <c r="A58" s="59">
        <f>RANK(B58,$B$6:$B$156,0)</f>
        <v>53</v>
      </c>
      <c r="B58" s="46">
        <f>SUM(G58:L58)</f>
        <v>211</v>
      </c>
      <c r="C58" s="60" t="s">
        <v>4</v>
      </c>
      <c r="D58" s="61">
        <f>$B$6-B58</f>
        <v>328</v>
      </c>
      <c r="E58" s="62" t="s">
        <v>73</v>
      </c>
      <c r="F58" s="62" t="s">
        <v>11</v>
      </c>
      <c r="G58" s="227">
        <v>0</v>
      </c>
      <c r="H58" s="226">
        <v>0</v>
      </c>
      <c r="I58" s="46">
        <v>66</v>
      </c>
      <c r="J58" s="46">
        <v>64</v>
      </c>
      <c r="K58" s="226">
        <v>0</v>
      </c>
      <c r="L58" s="46">
        <v>81</v>
      </c>
      <c r="M58" s="5">
        <f>IF(ISBLANK(F58),0,MAX(G58,H58,I58,J58,K58,L58))</f>
        <v>81</v>
      </c>
      <c r="N58" s="2"/>
      <c r="O58" s="2"/>
    </row>
    <row r="59" spans="1:15" ht="12.75">
      <c r="A59" s="59">
        <f>RANK(B59,$B$6:$B$156,0)</f>
        <v>54</v>
      </c>
      <c r="B59" s="46">
        <f>SUM(G59:L59)</f>
        <v>210</v>
      </c>
      <c r="C59" s="60" t="s">
        <v>4</v>
      </c>
      <c r="D59" s="61">
        <f>$B$6-B59</f>
        <v>329</v>
      </c>
      <c r="E59" s="62" t="s">
        <v>56</v>
      </c>
      <c r="F59" s="62" t="s">
        <v>9</v>
      </c>
      <c r="G59" s="73">
        <v>70</v>
      </c>
      <c r="H59" s="46">
        <v>72</v>
      </c>
      <c r="I59" s="226">
        <v>0</v>
      </c>
      <c r="J59" s="226">
        <v>0</v>
      </c>
      <c r="K59" s="46">
        <v>68</v>
      </c>
      <c r="L59" s="226">
        <v>0</v>
      </c>
      <c r="M59" s="5">
        <f>IF(ISBLANK(F59),0,MAX(G59,H59,I59,J59,K59,L59))</f>
        <v>72</v>
      </c>
      <c r="N59" s="2"/>
      <c r="O59" s="2"/>
    </row>
    <row r="60" spans="1:15" ht="12.75">
      <c r="A60" s="59">
        <f>RANK(B60,$B$6:$B$156,0)</f>
        <v>55</v>
      </c>
      <c r="B60" s="46">
        <f>SUM(G60:L60)</f>
        <v>199</v>
      </c>
      <c r="C60" s="60" t="s">
        <v>4</v>
      </c>
      <c r="D60" s="61">
        <f>$B$6-B60</f>
        <v>340</v>
      </c>
      <c r="E60" s="62" t="s">
        <v>76</v>
      </c>
      <c r="F60" s="62" t="s">
        <v>37</v>
      </c>
      <c r="G60" s="227">
        <v>0</v>
      </c>
      <c r="H60" s="46">
        <v>56</v>
      </c>
      <c r="I60" s="46">
        <v>76</v>
      </c>
      <c r="J60" s="226">
        <v>0</v>
      </c>
      <c r="K60" s="46">
        <v>67</v>
      </c>
      <c r="L60" s="226">
        <v>0</v>
      </c>
      <c r="M60" s="5">
        <f>IF(ISBLANK(F60),0,MAX(G60,H60,I60,J60,K60,L60))</f>
        <v>76</v>
      </c>
      <c r="N60" s="2"/>
      <c r="O60" s="2"/>
    </row>
    <row r="61" spans="1:15" ht="12.75">
      <c r="A61" s="59">
        <f>RANK(B61,$B$6:$B$156,0)</f>
        <v>56</v>
      </c>
      <c r="B61" s="46">
        <f>SUM(G61:L61)</f>
        <v>194</v>
      </c>
      <c r="C61" s="60" t="s">
        <v>4</v>
      </c>
      <c r="D61" s="61">
        <f>$B$6-B61</f>
        <v>345</v>
      </c>
      <c r="E61" s="62" t="s">
        <v>74</v>
      </c>
      <c r="F61" s="62" t="s">
        <v>14</v>
      </c>
      <c r="G61" s="73">
        <v>62</v>
      </c>
      <c r="H61" s="226">
        <v>0</v>
      </c>
      <c r="I61" s="226">
        <v>0</v>
      </c>
      <c r="J61" s="46">
        <v>61</v>
      </c>
      <c r="K61" s="226">
        <v>0</v>
      </c>
      <c r="L61" s="46">
        <v>71</v>
      </c>
      <c r="M61" s="5">
        <f>IF(ISBLANK(F61),0,MAX(G61,H61,I61,J61,K61,L61))</f>
        <v>71</v>
      </c>
      <c r="N61" s="2"/>
      <c r="O61" s="2"/>
    </row>
    <row r="62" spans="1:15" ht="12.75">
      <c r="A62" s="59">
        <f>RANK(B62,$B$6:$B$156,0)</f>
        <v>57</v>
      </c>
      <c r="B62" s="46">
        <f>SUM(G62:L62)</f>
        <v>168</v>
      </c>
      <c r="C62" s="60" t="s">
        <v>4</v>
      </c>
      <c r="D62" s="61">
        <f>$B$6-B62</f>
        <v>371</v>
      </c>
      <c r="E62" s="62" t="s">
        <v>425</v>
      </c>
      <c r="F62" s="62" t="s">
        <v>11</v>
      </c>
      <c r="G62" s="73">
        <v>84</v>
      </c>
      <c r="H62" s="226">
        <v>0</v>
      </c>
      <c r="I62" s="226">
        <v>0</v>
      </c>
      <c r="J62" s="46">
        <v>84</v>
      </c>
      <c r="K62" s="226">
        <v>0</v>
      </c>
      <c r="L62" s="226">
        <v>0</v>
      </c>
      <c r="M62" s="5">
        <f>IF(ISBLANK(F62),0,MAX(G62,H62,I62,J62,K62,L62))</f>
        <v>84</v>
      </c>
      <c r="N62" s="2"/>
      <c r="O62" s="2"/>
    </row>
    <row r="63" spans="1:15" ht="12.75">
      <c r="A63" s="59">
        <f>RANK(B63,$B$6:$B$156,0)</f>
        <v>58</v>
      </c>
      <c r="B63" s="46">
        <f>SUM(G63:L63)</f>
        <v>143</v>
      </c>
      <c r="C63" s="60" t="s">
        <v>4</v>
      </c>
      <c r="D63" s="61">
        <f>$B$6-B63</f>
        <v>396</v>
      </c>
      <c r="E63" s="62" t="s">
        <v>193</v>
      </c>
      <c r="F63" s="62" t="s">
        <v>11</v>
      </c>
      <c r="G63" s="211">
        <v>85</v>
      </c>
      <c r="H63" s="226">
        <v>0</v>
      </c>
      <c r="I63" s="226">
        <v>0</v>
      </c>
      <c r="J63" s="226">
        <v>0</v>
      </c>
      <c r="K63" s="46">
        <v>58</v>
      </c>
      <c r="L63" s="226">
        <v>0</v>
      </c>
      <c r="M63" s="5">
        <f>IF(ISBLANK(F63),0,MAX(G63,H63,I63,J63,K63,L63))</f>
        <v>85</v>
      </c>
      <c r="N63" s="2" t="s">
        <v>422</v>
      </c>
      <c r="O63" s="2"/>
    </row>
    <row r="64" spans="1:15" ht="12.75">
      <c r="A64" s="59">
        <f>RANK(B64,$B$6:$B$156,0)</f>
        <v>59</v>
      </c>
      <c r="B64" s="46">
        <f>SUM(G64:L64)</f>
        <v>139</v>
      </c>
      <c r="C64" s="60" t="s">
        <v>4</v>
      </c>
      <c r="D64" s="61">
        <f>$B$6-B64</f>
        <v>400</v>
      </c>
      <c r="E64" s="62" t="s">
        <v>337</v>
      </c>
      <c r="F64" s="62" t="s">
        <v>14</v>
      </c>
      <c r="G64" s="227">
        <v>0</v>
      </c>
      <c r="H64" s="226">
        <v>0</v>
      </c>
      <c r="I64" s="46">
        <v>63</v>
      </c>
      <c r="J64" s="226">
        <v>0</v>
      </c>
      <c r="K64" s="226">
        <v>0</v>
      </c>
      <c r="L64" s="46">
        <v>76</v>
      </c>
      <c r="M64" s="5">
        <f>IF(ISBLANK(F64),0,MAX(G64,H64,I64,J64,K64,L64))</f>
        <v>76</v>
      </c>
      <c r="N64" s="2"/>
      <c r="O64" s="2"/>
    </row>
    <row r="65" spans="1:15" ht="12.75">
      <c r="A65" s="59">
        <f>RANK(B65,$B$6:$B$156,0)</f>
        <v>60</v>
      </c>
      <c r="B65" s="46">
        <f>SUM(G65:L65)</f>
        <v>125</v>
      </c>
      <c r="C65" s="60" t="s">
        <v>4</v>
      </c>
      <c r="D65" s="61">
        <f>$B$6-B65</f>
        <v>414</v>
      </c>
      <c r="E65" s="62" t="s">
        <v>48</v>
      </c>
      <c r="F65" s="62" t="s">
        <v>27</v>
      </c>
      <c r="G65" s="73">
        <v>60</v>
      </c>
      <c r="H65" s="46">
        <v>65</v>
      </c>
      <c r="I65" s="226">
        <v>0</v>
      </c>
      <c r="J65" s="226">
        <v>0</v>
      </c>
      <c r="K65" s="226">
        <v>0</v>
      </c>
      <c r="L65" s="226">
        <v>0</v>
      </c>
      <c r="M65" s="5">
        <f>IF(ISBLANK(F65),0,MAX(G65,H65,I65,J65,K65,L65))</f>
        <v>65</v>
      </c>
      <c r="N65" s="2"/>
      <c r="O65" s="2"/>
    </row>
    <row r="66" spans="1:15" ht="12.75">
      <c r="A66" s="59">
        <f>RANK(B66,$B$6:$B$156,0)</f>
        <v>61</v>
      </c>
      <c r="B66" s="46">
        <f>SUM(G66:L66)</f>
        <v>110</v>
      </c>
      <c r="C66" s="60" t="s">
        <v>4</v>
      </c>
      <c r="D66" s="61">
        <f>$B$6-B66</f>
        <v>429</v>
      </c>
      <c r="E66" s="62" t="s">
        <v>86</v>
      </c>
      <c r="F66" s="62" t="s">
        <v>352</v>
      </c>
      <c r="G66" s="73">
        <v>59</v>
      </c>
      <c r="H66" s="46">
        <v>51</v>
      </c>
      <c r="I66" s="226">
        <v>0</v>
      </c>
      <c r="J66" s="226">
        <v>0</v>
      </c>
      <c r="K66" s="226">
        <v>0</v>
      </c>
      <c r="L66" s="226">
        <v>0</v>
      </c>
      <c r="M66" s="5">
        <f>IF(ISBLANK(F66),0,MAX(G66,H66,I66,J66,K66,L66))</f>
        <v>59</v>
      </c>
      <c r="N66" s="2"/>
      <c r="O66" s="2"/>
    </row>
    <row r="67" spans="1:15" ht="12.75">
      <c r="A67" s="59">
        <f>RANK(B67,$B$6:$B$156,0)</f>
        <v>62</v>
      </c>
      <c r="B67" s="46">
        <f>SUM(G67:L67)</f>
        <v>76</v>
      </c>
      <c r="C67" s="60" t="s">
        <v>4</v>
      </c>
      <c r="D67" s="61">
        <f>$B$6-B67</f>
        <v>463</v>
      </c>
      <c r="E67" s="62" t="s">
        <v>77</v>
      </c>
      <c r="F67" s="62" t="s">
        <v>37</v>
      </c>
      <c r="G67" s="227">
        <v>0</v>
      </c>
      <c r="H67" s="226">
        <v>0</v>
      </c>
      <c r="I67" s="226">
        <v>0</v>
      </c>
      <c r="J67" s="46">
        <v>76</v>
      </c>
      <c r="K67" s="226">
        <v>0</v>
      </c>
      <c r="L67" s="226">
        <v>0</v>
      </c>
      <c r="M67" s="5">
        <f>IF(ISBLANK(F67),0,MAX(G67,H67,I67,J67,K67,L67))</f>
        <v>76</v>
      </c>
      <c r="N67" s="2"/>
      <c r="O67" s="2"/>
    </row>
    <row r="68" spans="1:15" ht="12.75">
      <c r="A68" s="59">
        <f>RANK(B68,$B$6:$B$156,0)</f>
        <v>63</v>
      </c>
      <c r="B68" s="46">
        <f>SUM(G68:L68)</f>
        <v>73</v>
      </c>
      <c r="C68" s="63"/>
      <c r="D68" s="61">
        <f>$B$6-B68</f>
        <v>466</v>
      </c>
      <c r="E68" s="62" t="s">
        <v>157</v>
      </c>
      <c r="F68" s="62" t="s">
        <v>14</v>
      </c>
      <c r="G68" s="227">
        <v>0</v>
      </c>
      <c r="H68" s="226">
        <v>0</v>
      </c>
      <c r="I68" s="226">
        <v>0</v>
      </c>
      <c r="J68" s="46">
        <v>73</v>
      </c>
      <c r="K68" s="226">
        <v>0</v>
      </c>
      <c r="L68" s="226">
        <v>0</v>
      </c>
      <c r="M68" s="5">
        <f>IF(ISBLANK(F68),0,MAX(G68,H68,I68,J68,K68,L68))</f>
        <v>73</v>
      </c>
      <c r="N68" s="2"/>
      <c r="O68" s="2"/>
    </row>
    <row r="69" spans="1:15" ht="12.75">
      <c r="A69" s="59">
        <f>RANK(B69,$B$6:$B$156,0)</f>
        <v>64</v>
      </c>
      <c r="B69" s="46">
        <f>SUM(G69:L69)</f>
        <v>71</v>
      </c>
      <c r="C69" s="60" t="s">
        <v>4</v>
      </c>
      <c r="D69" s="61">
        <f>$B$6-B69</f>
        <v>468</v>
      </c>
      <c r="E69" s="62" t="s">
        <v>79</v>
      </c>
      <c r="F69" s="62" t="s">
        <v>37</v>
      </c>
      <c r="G69" s="227">
        <v>0</v>
      </c>
      <c r="H69" s="46">
        <v>71</v>
      </c>
      <c r="I69" s="226">
        <v>0</v>
      </c>
      <c r="J69" s="226">
        <v>0</v>
      </c>
      <c r="K69" s="226">
        <v>0</v>
      </c>
      <c r="L69" s="226">
        <v>0</v>
      </c>
      <c r="M69" s="5">
        <f>IF(ISBLANK(F69),0,MAX(G69,H69,I69,J69,K69,L69))</f>
        <v>71</v>
      </c>
      <c r="N69" s="2"/>
      <c r="O69" s="2"/>
    </row>
    <row r="70" spans="1:15" ht="12.75">
      <c r="A70" s="59">
        <f>RANK(B70,$B$6:$B$156,0)</f>
        <v>65</v>
      </c>
      <c r="B70" s="46">
        <f>SUM(G70:L70)</f>
        <v>70</v>
      </c>
      <c r="C70" s="60" t="s">
        <v>4</v>
      </c>
      <c r="D70" s="61">
        <f>$B$6-B70</f>
        <v>469</v>
      </c>
      <c r="E70" s="64" t="s">
        <v>115</v>
      </c>
      <c r="F70" s="64" t="s">
        <v>15</v>
      </c>
      <c r="G70" s="227">
        <v>0</v>
      </c>
      <c r="H70" s="46">
        <v>70</v>
      </c>
      <c r="I70" s="226">
        <v>0</v>
      </c>
      <c r="J70" s="226">
        <v>0</v>
      </c>
      <c r="K70" s="226">
        <v>0</v>
      </c>
      <c r="L70" s="226">
        <v>0</v>
      </c>
      <c r="M70" s="5">
        <f>IF(ISBLANK(F70),0,MAX(G70,H70,I70,J70,K70,L70))</f>
        <v>70</v>
      </c>
      <c r="N70" s="2"/>
      <c r="O70" s="2"/>
    </row>
    <row r="71" spans="1:15" ht="12.75">
      <c r="A71" s="59">
        <f>RANK(B71,$B$6:$B$156,0)</f>
        <v>66</v>
      </c>
      <c r="B71" s="46">
        <f>SUM(G71:L71)</f>
        <v>69</v>
      </c>
      <c r="C71" s="63"/>
      <c r="D71" s="61">
        <f>$B$6-B71</f>
        <v>470</v>
      </c>
      <c r="E71" s="62" t="s">
        <v>80</v>
      </c>
      <c r="F71" s="62" t="s">
        <v>37</v>
      </c>
      <c r="G71" s="73">
        <v>69</v>
      </c>
      <c r="H71" s="226">
        <v>0</v>
      </c>
      <c r="I71" s="226">
        <v>0</v>
      </c>
      <c r="J71" s="226">
        <v>0</v>
      </c>
      <c r="K71" s="226">
        <v>0</v>
      </c>
      <c r="L71" s="226">
        <v>0</v>
      </c>
      <c r="M71" s="5">
        <f>IF(ISBLANK(F71),0,MAX(G71,H71,I71,J71,K71,L71))</f>
        <v>69</v>
      </c>
      <c r="N71" s="2"/>
      <c r="O71" s="2"/>
    </row>
    <row r="72" spans="1:15" ht="12.75">
      <c r="A72" s="59">
        <f>RANK(B72,$B$6:$B$156,0)</f>
        <v>67</v>
      </c>
      <c r="B72" s="46">
        <f>SUM(G72:L72)</f>
        <v>68</v>
      </c>
      <c r="C72" s="60" t="s">
        <v>4</v>
      </c>
      <c r="D72" s="61">
        <f>$B$6-B72</f>
        <v>471</v>
      </c>
      <c r="E72" s="87" t="s">
        <v>120</v>
      </c>
      <c r="F72" s="62" t="s">
        <v>10</v>
      </c>
      <c r="G72" s="227">
        <v>0</v>
      </c>
      <c r="H72" s="226">
        <v>0</v>
      </c>
      <c r="I72" s="226">
        <v>0</v>
      </c>
      <c r="J72" s="226">
        <v>0</v>
      </c>
      <c r="K72" s="46">
        <v>68</v>
      </c>
      <c r="L72" s="226">
        <v>0</v>
      </c>
      <c r="M72" s="5">
        <f>IF(ISBLANK(F72),0,MAX(G72,H72,I72,J72,K72,L72))</f>
        <v>68</v>
      </c>
      <c r="N72" s="2"/>
      <c r="O72" s="2"/>
    </row>
    <row r="73" spans="1:15" ht="12.75">
      <c r="A73" s="59">
        <f>RANK(B73,$B$6:$B$156,0)</f>
        <v>67</v>
      </c>
      <c r="B73" s="46">
        <f>SUM(G73:L73)</f>
        <v>68</v>
      </c>
      <c r="C73" s="60" t="s">
        <v>4</v>
      </c>
      <c r="D73" s="61">
        <f>$B$6-B73</f>
        <v>471</v>
      </c>
      <c r="E73" s="62" t="s">
        <v>35</v>
      </c>
      <c r="F73" s="62" t="s">
        <v>89</v>
      </c>
      <c r="G73" s="227">
        <v>0</v>
      </c>
      <c r="H73" s="226">
        <v>0</v>
      </c>
      <c r="I73" s="46">
        <v>68</v>
      </c>
      <c r="J73" s="226">
        <v>0</v>
      </c>
      <c r="K73" s="226">
        <v>0</v>
      </c>
      <c r="L73" s="226">
        <v>0</v>
      </c>
      <c r="M73" s="5">
        <f>IF(ISBLANK(F73),0,MAX(G73,H73,I73,J73,K73,L73))</f>
        <v>68</v>
      </c>
      <c r="N73" s="2"/>
      <c r="O73" s="2"/>
    </row>
    <row r="74" spans="1:15" ht="12.75">
      <c r="A74" s="59">
        <f>RANK(B74,$B$6:$B$156,0)</f>
        <v>69</v>
      </c>
      <c r="B74" s="46">
        <f>SUM(G74:L74)</f>
        <v>62</v>
      </c>
      <c r="C74" s="60"/>
      <c r="D74" s="61">
        <f>$B$6-B74</f>
        <v>477</v>
      </c>
      <c r="E74" s="62" t="s">
        <v>275</v>
      </c>
      <c r="F74" s="62" t="s">
        <v>200</v>
      </c>
      <c r="G74" s="227">
        <v>0</v>
      </c>
      <c r="H74" s="226">
        <v>0</v>
      </c>
      <c r="I74" s="46">
        <v>62</v>
      </c>
      <c r="J74" s="226">
        <v>0</v>
      </c>
      <c r="K74" s="226">
        <v>0</v>
      </c>
      <c r="L74" s="226">
        <v>0</v>
      </c>
      <c r="M74" s="5">
        <f>IF(ISBLANK(F74),0,MAX(G74,H74,I74,J74,K74,L74))</f>
        <v>62</v>
      </c>
      <c r="N74" s="2"/>
      <c r="O74" s="2"/>
    </row>
    <row r="75" spans="1:15" ht="12.75">
      <c r="A75" s="59">
        <f>RANK(B75,$B$6:$B$156,0)</f>
        <v>70</v>
      </c>
      <c r="B75" s="46">
        <f>SUM(G75:L75)</f>
        <v>58</v>
      </c>
      <c r="C75" s="60" t="s">
        <v>4</v>
      </c>
      <c r="D75" s="61">
        <f>$B$6-B75</f>
        <v>481</v>
      </c>
      <c r="E75" s="62" t="s">
        <v>332</v>
      </c>
      <c r="F75" s="62" t="s">
        <v>37</v>
      </c>
      <c r="G75" s="227">
        <v>0</v>
      </c>
      <c r="H75" s="226">
        <v>0</v>
      </c>
      <c r="I75" s="226">
        <v>0</v>
      </c>
      <c r="J75" s="46">
        <v>58</v>
      </c>
      <c r="K75" s="226">
        <v>0</v>
      </c>
      <c r="L75" s="226">
        <v>0</v>
      </c>
      <c r="M75" s="5">
        <f>IF(ISBLANK(F75),0,MAX(G75,H75,I75,J75,K75,L75))</f>
        <v>58</v>
      </c>
      <c r="N75" s="2"/>
      <c r="O75" s="2"/>
    </row>
    <row r="76" spans="1:15" ht="12.75">
      <c r="A76" s="59">
        <f>RANK(B76,$B$6:$B$156,0)</f>
        <v>71</v>
      </c>
      <c r="B76" s="46">
        <f>SUM(G76:L76)</f>
        <v>54</v>
      </c>
      <c r="C76" s="49"/>
      <c r="D76" s="61">
        <f>$B$6-B76</f>
        <v>485</v>
      </c>
      <c r="E76" s="62" t="s">
        <v>173</v>
      </c>
      <c r="F76" s="62" t="s">
        <v>27</v>
      </c>
      <c r="G76" s="227">
        <v>0</v>
      </c>
      <c r="H76" s="226">
        <v>0</v>
      </c>
      <c r="I76" s="46">
        <v>54</v>
      </c>
      <c r="J76" s="226">
        <v>0</v>
      </c>
      <c r="K76" s="226">
        <v>0</v>
      </c>
      <c r="L76" s="226">
        <v>0</v>
      </c>
      <c r="M76" s="5">
        <f>IF(ISBLANK(F76),0,MAX(G76,H76,I76,J76,K76,L76))</f>
        <v>54</v>
      </c>
      <c r="N76" s="2"/>
      <c r="O76" s="2"/>
    </row>
    <row r="77" spans="1:15" ht="12.75">
      <c r="A77" s="59">
        <f>RANK(B77,$B$6:$B$156,0)</f>
        <v>72</v>
      </c>
      <c r="B77" s="46">
        <f>SUM(G77:L77)</f>
        <v>51</v>
      </c>
      <c r="C77" s="60" t="s">
        <v>4</v>
      </c>
      <c r="D77" s="61">
        <f>$B$6-B77</f>
        <v>488</v>
      </c>
      <c r="E77" s="62" t="s">
        <v>276</v>
      </c>
      <c r="F77" s="62" t="s">
        <v>200</v>
      </c>
      <c r="G77" s="227">
        <v>0</v>
      </c>
      <c r="H77" s="46">
        <v>51</v>
      </c>
      <c r="I77" s="226">
        <v>0</v>
      </c>
      <c r="J77" s="226">
        <v>0</v>
      </c>
      <c r="K77" s="226">
        <v>0</v>
      </c>
      <c r="L77" s="226">
        <v>0</v>
      </c>
      <c r="M77" s="5">
        <f>IF(ISBLANK(F77),0,MAX(G77,H77,I77,J77,K77,L77))</f>
        <v>51</v>
      </c>
      <c r="N77" s="2"/>
      <c r="O77" s="2"/>
    </row>
    <row r="78" spans="1:15" ht="12.75">
      <c r="A78" s="59">
        <f>RANK(B78,$B$6:$B$156,0)</f>
        <v>73</v>
      </c>
      <c r="B78" s="46">
        <f>SUM(G78:L78)</f>
        <v>0</v>
      </c>
      <c r="C78" s="60" t="s">
        <v>4</v>
      </c>
      <c r="D78" s="61">
        <f>$B$6-B78</f>
        <v>539</v>
      </c>
      <c r="E78" s="62" t="s">
        <v>191</v>
      </c>
      <c r="F78" s="62" t="s">
        <v>11</v>
      </c>
      <c r="G78" s="227">
        <v>0</v>
      </c>
      <c r="H78" s="226">
        <v>0</v>
      </c>
      <c r="I78" s="226">
        <v>0</v>
      </c>
      <c r="J78" s="226">
        <v>0</v>
      </c>
      <c r="K78" s="226">
        <v>0</v>
      </c>
      <c r="L78" s="226">
        <v>0</v>
      </c>
      <c r="M78" s="5">
        <f>IF(ISBLANK(F78),0,MAX(G78,H78,I78,J78,K78,L78))</f>
        <v>0</v>
      </c>
      <c r="N78" s="2"/>
      <c r="O78" s="2"/>
    </row>
    <row r="79" spans="1:15" ht="12.75">
      <c r="A79" s="59">
        <f>RANK(B79,$B$6:$B$156,0)</f>
        <v>73</v>
      </c>
      <c r="B79" s="46">
        <f>SUM(G79:L79)</f>
        <v>0</v>
      </c>
      <c r="C79" s="60" t="s">
        <v>4</v>
      </c>
      <c r="D79" s="61">
        <f>$B$6-B79</f>
        <v>539</v>
      </c>
      <c r="E79" s="62" t="s">
        <v>53</v>
      </c>
      <c r="F79" s="62" t="s">
        <v>9</v>
      </c>
      <c r="G79" s="227">
        <v>0</v>
      </c>
      <c r="H79" s="226">
        <v>0</v>
      </c>
      <c r="I79" s="226">
        <v>0</v>
      </c>
      <c r="J79" s="226">
        <v>0</v>
      </c>
      <c r="K79" s="226">
        <v>0</v>
      </c>
      <c r="L79" s="226">
        <v>0</v>
      </c>
      <c r="M79" s="5">
        <f>IF(ISBLANK(F79),0,MAX(G79,H79,I79,J79,K79,L79))</f>
        <v>0</v>
      </c>
      <c r="N79" s="2"/>
      <c r="O79" s="2"/>
    </row>
    <row r="80" spans="1:15" ht="12.75">
      <c r="A80" s="59">
        <f>RANK(B80,$B$6:$B$156,0)</f>
        <v>73</v>
      </c>
      <c r="B80" s="46">
        <f>SUM(G80:L80)</f>
        <v>0</v>
      </c>
      <c r="C80" s="60" t="s">
        <v>4</v>
      </c>
      <c r="D80" s="61">
        <f>$B$6-B80</f>
        <v>539</v>
      </c>
      <c r="E80" s="62" t="s">
        <v>47</v>
      </c>
      <c r="F80" s="62" t="s">
        <v>27</v>
      </c>
      <c r="G80" s="227">
        <v>0</v>
      </c>
      <c r="H80" s="226">
        <v>0</v>
      </c>
      <c r="I80" s="226">
        <v>0</v>
      </c>
      <c r="J80" s="226">
        <v>0</v>
      </c>
      <c r="K80" s="226">
        <v>0</v>
      </c>
      <c r="L80" s="226">
        <v>0</v>
      </c>
      <c r="M80" s="5">
        <f>IF(ISBLANK(F80),0,MAX(G80,H80,I80,J80,K80,L80))</f>
        <v>0</v>
      </c>
      <c r="N80" s="2"/>
      <c r="O80" s="2"/>
    </row>
    <row r="81" spans="1:15" ht="12.75">
      <c r="A81" s="59">
        <f>RANK(B81,$B$6:$B$156,0)</f>
        <v>73</v>
      </c>
      <c r="B81" s="46">
        <f>SUM(G81:L81)</f>
        <v>0</v>
      </c>
      <c r="C81" s="60" t="s">
        <v>4</v>
      </c>
      <c r="D81" s="61">
        <f>$B$6-B81</f>
        <v>539</v>
      </c>
      <c r="E81" s="62" t="s">
        <v>49</v>
      </c>
      <c r="F81" s="62" t="s">
        <v>27</v>
      </c>
      <c r="G81" s="227">
        <v>0</v>
      </c>
      <c r="H81" s="226">
        <v>0</v>
      </c>
      <c r="I81" s="226">
        <v>0</v>
      </c>
      <c r="J81" s="226">
        <v>0</v>
      </c>
      <c r="K81" s="226">
        <v>0</v>
      </c>
      <c r="L81" s="226">
        <v>0</v>
      </c>
      <c r="M81" s="5">
        <f>IF(ISBLANK(F81),0,MAX(G81,H81,I81,J81,K81,L81))</f>
        <v>0</v>
      </c>
      <c r="N81" s="2"/>
      <c r="O81" s="2"/>
    </row>
    <row r="82" spans="1:15" ht="12.75">
      <c r="A82" s="59">
        <f>RANK(B82,$B$6:$B$156,0)</f>
        <v>73</v>
      </c>
      <c r="B82" s="46">
        <f>SUM(G82:L82)</f>
        <v>0</v>
      </c>
      <c r="C82" s="60" t="s">
        <v>4</v>
      </c>
      <c r="D82" s="61">
        <f>$B$6-B82</f>
        <v>539</v>
      </c>
      <c r="E82" s="62" t="s">
        <v>323</v>
      </c>
      <c r="F82" s="62" t="s">
        <v>8</v>
      </c>
      <c r="G82" s="227">
        <v>0</v>
      </c>
      <c r="H82" s="227">
        <v>0</v>
      </c>
      <c r="I82" s="227">
        <v>0</v>
      </c>
      <c r="J82" s="227">
        <v>0</v>
      </c>
      <c r="K82" s="227">
        <v>0</v>
      </c>
      <c r="L82" s="227">
        <v>0</v>
      </c>
      <c r="M82" s="5">
        <f>IF(ISBLANK(F82),0,MAX(G82,H82,I82,J82,K82,L82))</f>
        <v>0</v>
      </c>
      <c r="N82" s="2"/>
      <c r="O82" s="2"/>
    </row>
    <row r="83" spans="1:15" ht="12.75">
      <c r="A83" s="59">
        <f>RANK(B83,$B$6:$B$156,0)</f>
        <v>73</v>
      </c>
      <c r="B83" s="46">
        <f>SUM(G83:L83)</f>
        <v>0</v>
      </c>
      <c r="C83" s="60" t="s">
        <v>4</v>
      </c>
      <c r="D83" s="61">
        <f>$B$6-B83</f>
        <v>539</v>
      </c>
      <c r="E83" s="62" t="s">
        <v>321</v>
      </c>
      <c r="F83" s="62" t="s">
        <v>8</v>
      </c>
      <c r="G83" s="227">
        <v>0</v>
      </c>
      <c r="H83" s="227">
        <v>0</v>
      </c>
      <c r="I83" s="227">
        <v>0</v>
      </c>
      <c r="J83" s="227">
        <v>0</v>
      </c>
      <c r="K83" s="227">
        <v>0</v>
      </c>
      <c r="L83" s="227">
        <v>0</v>
      </c>
      <c r="M83" s="5">
        <f>IF(ISBLANK(F83),0,MAX(G83,H83,I83,J83,K83,L83))</f>
        <v>0</v>
      </c>
      <c r="N83" s="2"/>
      <c r="O83" s="2"/>
    </row>
    <row r="84" spans="1:15" ht="12.75">
      <c r="A84" s="59">
        <f>RANK(B84,$B$6:$B$156,0)</f>
        <v>73</v>
      </c>
      <c r="B84" s="46">
        <f>SUM(G84:L84)</f>
        <v>0</v>
      </c>
      <c r="C84" s="60" t="s">
        <v>4</v>
      </c>
      <c r="D84" s="61">
        <f>$B$6-B84</f>
        <v>539</v>
      </c>
      <c r="E84" s="62" t="s">
        <v>71</v>
      </c>
      <c r="F84" s="62" t="s">
        <v>8</v>
      </c>
      <c r="G84" s="227">
        <v>0</v>
      </c>
      <c r="H84" s="227">
        <v>0</v>
      </c>
      <c r="I84" s="227">
        <v>0</v>
      </c>
      <c r="J84" s="227">
        <v>0</v>
      </c>
      <c r="K84" s="227">
        <v>0</v>
      </c>
      <c r="L84" s="227">
        <v>0</v>
      </c>
      <c r="M84" s="5">
        <f>IF(ISBLANK(F84),0,MAX(G84,H84,I84,J84,K84,L84))</f>
        <v>0</v>
      </c>
      <c r="N84" s="2"/>
      <c r="O84" s="2"/>
    </row>
    <row r="85" spans="1:15" ht="12.75">
      <c r="A85" s="59">
        <f>RANK(B85,$B$6:$B$156,0)</f>
        <v>73</v>
      </c>
      <c r="B85" s="46">
        <f>SUM(G85:L85)</f>
        <v>0</v>
      </c>
      <c r="C85" s="60"/>
      <c r="D85" s="61">
        <f>$B$6-B85</f>
        <v>539</v>
      </c>
      <c r="E85" s="64" t="s">
        <v>330</v>
      </c>
      <c r="F85" s="64" t="s">
        <v>15</v>
      </c>
      <c r="G85" s="227">
        <v>0</v>
      </c>
      <c r="H85" s="227">
        <v>0</v>
      </c>
      <c r="I85" s="227">
        <v>0</v>
      </c>
      <c r="J85" s="227">
        <v>0</v>
      </c>
      <c r="K85" s="227">
        <v>0</v>
      </c>
      <c r="L85" s="227">
        <v>0</v>
      </c>
      <c r="M85" s="5">
        <f>IF(ISBLANK(F85),0,MAX(G85,H85,I85,J85,K85,L85))</f>
        <v>0</v>
      </c>
      <c r="N85" s="2"/>
      <c r="O85" s="2"/>
    </row>
    <row r="86" spans="1:15" ht="12.75">
      <c r="A86" s="59">
        <f>RANK(B86,$B$6:$B$156,0)</f>
        <v>73</v>
      </c>
      <c r="B86" s="46">
        <f>SUM(G86:L86)</f>
        <v>0</v>
      </c>
      <c r="C86" s="60" t="s">
        <v>4</v>
      </c>
      <c r="D86" s="61">
        <f>$B$6-B86</f>
        <v>539</v>
      </c>
      <c r="E86" s="62" t="s">
        <v>78</v>
      </c>
      <c r="F86" s="62" t="s">
        <v>37</v>
      </c>
      <c r="G86" s="227">
        <v>0</v>
      </c>
      <c r="H86" s="227">
        <v>0</v>
      </c>
      <c r="I86" s="227">
        <v>0</v>
      </c>
      <c r="J86" s="227">
        <v>0</v>
      </c>
      <c r="K86" s="227">
        <v>0</v>
      </c>
      <c r="L86" s="227">
        <v>0</v>
      </c>
      <c r="M86" s="5">
        <f>IF(ISBLANK(F86),0,MAX(G86,H86,I86,J86,K86,L86))</f>
        <v>0</v>
      </c>
      <c r="N86" s="2"/>
      <c r="O86" s="2"/>
    </row>
    <row r="87" spans="1:15" ht="12.75">
      <c r="A87" s="59">
        <f>RANK(B87,$B$6:$B$156,0)</f>
        <v>73</v>
      </c>
      <c r="B87" s="46">
        <f>SUM(G87:L87)</f>
        <v>0</v>
      </c>
      <c r="C87" s="60" t="s">
        <v>4</v>
      </c>
      <c r="D87" s="61">
        <f>$B$6-B87</f>
        <v>539</v>
      </c>
      <c r="E87" s="62" t="s">
        <v>372</v>
      </c>
      <c r="F87" s="62" t="s">
        <v>200</v>
      </c>
      <c r="G87" s="227">
        <v>0</v>
      </c>
      <c r="H87" s="227">
        <v>0</v>
      </c>
      <c r="I87" s="227">
        <v>0</v>
      </c>
      <c r="J87" s="227">
        <v>0</v>
      </c>
      <c r="K87" s="227">
        <v>0</v>
      </c>
      <c r="L87" s="227">
        <v>0</v>
      </c>
      <c r="M87" s="5">
        <f>IF(ISBLANK(F87),0,MAX(G87,H87,I87,J87,K87,L87))</f>
        <v>0</v>
      </c>
      <c r="N87" s="2"/>
      <c r="O87" s="2"/>
    </row>
    <row r="88" spans="1:15" ht="12.75">
      <c r="A88" s="59">
        <f>RANK(B88,$B$6:$B$156,0)</f>
        <v>73</v>
      </c>
      <c r="B88" s="46">
        <f>SUM(G88:L88)</f>
        <v>0</v>
      </c>
      <c r="C88" s="60"/>
      <c r="D88" s="61">
        <f>$B$6-B88</f>
        <v>539</v>
      </c>
      <c r="E88" s="88" t="s">
        <v>373</v>
      </c>
      <c r="F88" s="62" t="s">
        <v>200</v>
      </c>
      <c r="G88" s="227">
        <v>0</v>
      </c>
      <c r="H88" s="227">
        <v>0</v>
      </c>
      <c r="I88" s="227">
        <v>0</v>
      </c>
      <c r="J88" s="227">
        <v>0</v>
      </c>
      <c r="K88" s="227">
        <v>0</v>
      </c>
      <c r="L88" s="227">
        <v>0</v>
      </c>
      <c r="M88" s="5">
        <f>IF(ISBLANK(F88),0,MAX(G88,H88,I88,J88,K88,L88))</f>
        <v>0</v>
      </c>
      <c r="N88" s="2"/>
      <c r="O88" s="2"/>
    </row>
    <row r="89" spans="1:15" ht="12.75">
      <c r="A89" s="59">
        <f>RANK(B89,$B$6:$B$156,0)</f>
        <v>73</v>
      </c>
      <c r="B89" s="46">
        <f>SUM(G89:L89)</f>
        <v>0</v>
      </c>
      <c r="C89" s="60"/>
      <c r="D89" s="61">
        <f>$B$6-B89</f>
        <v>539</v>
      </c>
      <c r="E89" s="62" t="s">
        <v>374</v>
      </c>
      <c r="F89" s="62" t="s">
        <v>200</v>
      </c>
      <c r="G89" s="227">
        <v>0</v>
      </c>
      <c r="H89" s="227">
        <v>0</v>
      </c>
      <c r="I89" s="227">
        <v>0</v>
      </c>
      <c r="J89" s="227">
        <v>0</v>
      </c>
      <c r="K89" s="227">
        <v>0</v>
      </c>
      <c r="L89" s="227">
        <v>0</v>
      </c>
      <c r="M89" s="5">
        <f>IF(ISBLANK(F89),0,MAX(G89,H89,I89,J89,K89,L89))</f>
        <v>0</v>
      </c>
      <c r="N89" s="2"/>
      <c r="O89" s="2"/>
    </row>
    <row r="90" spans="1:15" ht="12.75">
      <c r="A90" s="59">
        <f>RANK(B90,$B$6:$B$156,0)</f>
        <v>73</v>
      </c>
      <c r="B90" s="46">
        <f>SUM(G90:L90)</f>
        <v>0</v>
      </c>
      <c r="C90" s="63"/>
      <c r="D90" s="61">
        <f>$B$6-B90</f>
        <v>539</v>
      </c>
      <c r="E90" s="62" t="s">
        <v>273</v>
      </c>
      <c r="F90" s="62" t="s">
        <v>200</v>
      </c>
      <c r="G90" s="227">
        <v>0</v>
      </c>
      <c r="H90" s="227">
        <v>0</v>
      </c>
      <c r="I90" s="227">
        <v>0</v>
      </c>
      <c r="J90" s="227">
        <v>0</v>
      </c>
      <c r="K90" s="227">
        <v>0</v>
      </c>
      <c r="L90" s="227">
        <v>0</v>
      </c>
      <c r="M90" s="5">
        <f>IF(ISBLANK(F90),0,MAX(G90,H90,I90,J90,K90,L90))</f>
        <v>0</v>
      </c>
      <c r="N90" s="2"/>
      <c r="O90" s="2"/>
    </row>
    <row r="91" spans="1:15" ht="12.75">
      <c r="A91" s="59">
        <f>RANK(B91,$B$6:$B$156,0)</f>
        <v>73</v>
      </c>
      <c r="B91" s="46">
        <f>SUM(G91:L91)</f>
        <v>0</v>
      </c>
      <c r="C91" s="60" t="s">
        <v>4</v>
      </c>
      <c r="D91" s="61">
        <f>$B$6-B91</f>
        <v>539</v>
      </c>
      <c r="E91" s="62" t="s">
        <v>155</v>
      </c>
      <c r="F91" s="62" t="s">
        <v>14</v>
      </c>
      <c r="G91" s="227">
        <v>0</v>
      </c>
      <c r="H91" s="227">
        <v>0</v>
      </c>
      <c r="I91" s="227">
        <v>0</v>
      </c>
      <c r="J91" s="227">
        <v>0</v>
      </c>
      <c r="K91" s="227">
        <v>0</v>
      </c>
      <c r="L91" s="227">
        <v>0</v>
      </c>
      <c r="M91" s="5">
        <f>IF(ISBLANK(F91),0,MAX(G91,H91,I91,J91,K91,L91))</f>
        <v>0</v>
      </c>
      <c r="N91" s="2"/>
      <c r="O91" s="2"/>
    </row>
    <row r="92" spans="1:15" ht="12.75">
      <c r="A92" s="59">
        <f>RANK(B92,$B$6:$B$156,0)</f>
        <v>73</v>
      </c>
      <c r="B92" s="46">
        <f>SUM(G92:L92)</f>
        <v>0</v>
      </c>
      <c r="C92" s="60" t="s">
        <v>4</v>
      </c>
      <c r="D92" s="61">
        <f>$B$6-B92</f>
        <v>539</v>
      </c>
      <c r="E92" s="62" t="s">
        <v>335</v>
      </c>
      <c r="F92" s="62" t="s">
        <v>14</v>
      </c>
      <c r="G92" s="227">
        <v>0</v>
      </c>
      <c r="H92" s="227">
        <v>0</v>
      </c>
      <c r="I92" s="227">
        <v>0</v>
      </c>
      <c r="J92" s="227">
        <v>0</v>
      </c>
      <c r="K92" s="227">
        <v>0</v>
      </c>
      <c r="L92" s="227">
        <v>0</v>
      </c>
      <c r="M92" s="5">
        <f>IF(ISBLANK(F92),0,MAX(G92,H92,I92,J92,K92,L92))</f>
        <v>0</v>
      </c>
      <c r="N92" s="2"/>
      <c r="O92" s="2"/>
    </row>
    <row r="93" spans="1:15" ht="12.75">
      <c r="A93" s="59">
        <f>RANK(B93,$B$6:$B$156,0)</f>
        <v>73</v>
      </c>
      <c r="B93" s="46">
        <f>SUM(G93:L93)</f>
        <v>0</v>
      </c>
      <c r="C93" s="60" t="s">
        <v>4</v>
      </c>
      <c r="D93" s="61">
        <f>$B$6-B93</f>
        <v>539</v>
      </c>
      <c r="E93" s="62" t="s">
        <v>336</v>
      </c>
      <c r="F93" s="62" t="s">
        <v>14</v>
      </c>
      <c r="G93" s="227">
        <v>0</v>
      </c>
      <c r="H93" s="227">
        <v>0</v>
      </c>
      <c r="I93" s="227">
        <v>0</v>
      </c>
      <c r="J93" s="227">
        <v>0</v>
      </c>
      <c r="K93" s="227">
        <v>0</v>
      </c>
      <c r="L93" s="227">
        <v>0</v>
      </c>
      <c r="M93" s="5">
        <f>IF(ISBLANK(F93),0,MAX(G93,H93,I93,J93,K93,L93))</f>
        <v>0</v>
      </c>
      <c r="N93" s="2"/>
      <c r="O93" s="2"/>
    </row>
    <row r="94" spans="1:15" ht="12.75">
      <c r="A94" s="59">
        <f>RANK(B94,$B$6:$B$156,0)</f>
        <v>73</v>
      </c>
      <c r="B94" s="46">
        <f>SUM(G94:L94)</f>
        <v>0</v>
      </c>
      <c r="C94" s="60" t="s">
        <v>4</v>
      </c>
      <c r="D94" s="61">
        <f>$B$6-B94</f>
        <v>539</v>
      </c>
      <c r="E94" s="77" t="s">
        <v>384</v>
      </c>
      <c r="F94" s="77" t="s">
        <v>364</v>
      </c>
      <c r="G94" s="227">
        <v>0</v>
      </c>
      <c r="H94" s="226">
        <v>0</v>
      </c>
      <c r="I94" s="226">
        <v>0</v>
      </c>
      <c r="J94" s="226">
        <v>0</v>
      </c>
      <c r="K94" s="226">
        <v>0</v>
      </c>
      <c r="L94" s="226">
        <v>0</v>
      </c>
      <c r="M94" s="5">
        <f>IF(ISBLANK(F94),0,MAX(G94,H94,I94,J94,K94,L94))</f>
        <v>0</v>
      </c>
      <c r="N94" s="2"/>
      <c r="O94" s="2"/>
    </row>
    <row r="95" spans="1:15" ht="12.75">
      <c r="A95" s="59">
        <f>RANK(B95,$B$6:$B$156,0)</f>
        <v>73</v>
      </c>
      <c r="B95" s="46">
        <f>SUM(G95:L95)</f>
        <v>0</v>
      </c>
      <c r="C95" s="60" t="s">
        <v>4</v>
      </c>
      <c r="D95" s="61">
        <f>$B$6-B95</f>
        <v>539</v>
      </c>
      <c r="E95" s="77"/>
      <c r="F95" s="77"/>
      <c r="G95" s="89"/>
      <c r="H95" s="18"/>
      <c r="I95" s="18"/>
      <c r="J95" s="18"/>
      <c r="K95" s="18"/>
      <c r="L95" s="18"/>
      <c r="M95" s="5">
        <f>IF(ISBLANK(F95),0,MAX(G95,H95,I95,J95,K95,L95))</f>
        <v>0</v>
      </c>
      <c r="N95" s="2"/>
      <c r="O95" s="2"/>
    </row>
    <row r="96" spans="1:15" ht="12.75">
      <c r="A96" s="59">
        <f>RANK(B96,$B$6:$B$156,0)</f>
        <v>73</v>
      </c>
      <c r="B96" s="46">
        <f>SUM(G96:L96)</f>
        <v>0</v>
      </c>
      <c r="C96" s="60" t="s">
        <v>4</v>
      </c>
      <c r="D96" s="61">
        <f>$B$6-B96</f>
        <v>539</v>
      </c>
      <c r="E96" s="77"/>
      <c r="F96" s="77"/>
      <c r="G96" s="89"/>
      <c r="H96" s="18"/>
      <c r="I96" s="18"/>
      <c r="J96" s="18"/>
      <c r="K96" s="18"/>
      <c r="L96" s="18"/>
      <c r="M96" s="5">
        <f>IF(ISBLANK(F96),0,MAX(G96,H96,I96,J96,K96,L96))</f>
        <v>0</v>
      </c>
      <c r="N96" s="2"/>
      <c r="O96" s="2"/>
    </row>
    <row r="97" spans="1:15" ht="12.75">
      <c r="A97" s="59">
        <f>RANK(B97,$B$6:$B$156,0)</f>
        <v>73</v>
      </c>
      <c r="B97" s="46">
        <f>SUM(G97:L97)</f>
        <v>0</v>
      </c>
      <c r="C97" s="60" t="s">
        <v>4</v>
      </c>
      <c r="D97" s="61">
        <f>$B$6-B97</f>
        <v>539</v>
      </c>
      <c r="E97" s="77"/>
      <c r="F97" s="77"/>
      <c r="G97" s="89"/>
      <c r="H97" s="18"/>
      <c r="I97" s="18"/>
      <c r="J97" s="18"/>
      <c r="K97" s="18"/>
      <c r="L97" s="18"/>
      <c r="M97" s="5">
        <f>IF(ISBLANK(F97),0,MAX(G97,H97,I97,J97,K97,L97))</f>
        <v>0</v>
      </c>
      <c r="N97" s="2"/>
      <c r="O97" s="2"/>
    </row>
    <row r="98" spans="1:15" ht="12.75">
      <c r="A98" s="59">
        <f>RANK(B98,$B$6:$B$156,0)</f>
        <v>73</v>
      </c>
      <c r="B98" s="46">
        <f>SUM(G98:L98)</f>
        <v>0</v>
      </c>
      <c r="C98" s="60" t="s">
        <v>4</v>
      </c>
      <c r="D98" s="61">
        <f>$B$6-B98</f>
        <v>539</v>
      </c>
      <c r="E98" s="77"/>
      <c r="F98" s="77"/>
      <c r="G98" s="89"/>
      <c r="H98" s="18"/>
      <c r="I98" s="18"/>
      <c r="J98" s="18"/>
      <c r="K98" s="18"/>
      <c r="L98" s="18"/>
      <c r="M98" s="5">
        <f>IF(ISBLANK(F98),0,MAX(G98,H98,I98,J98,K98,L98))</f>
        <v>0</v>
      </c>
      <c r="N98" s="2"/>
      <c r="O98" s="2"/>
    </row>
    <row r="99" spans="1:15" ht="12.75">
      <c r="A99" s="59">
        <f>RANK(B99,$B$6:$B$156,0)</f>
        <v>73</v>
      </c>
      <c r="B99" s="46">
        <f>SUM(G99:L99)</f>
        <v>0</v>
      </c>
      <c r="C99" s="60" t="s">
        <v>4</v>
      </c>
      <c r="D99" s="61">
        <f>$B$6-B99</f>
        <v>539</v>
      </c>
      <c r="E99" s="77"/>
      <c r="F99" s="77"/>
      <c r="G99" s="89"/>
      <c r="H99" s="18"/>
      <c r="I99" s="18"/>
      <c r="J99" s="18"/>
      <c r="K99" s="18"/>
      <c r="L99" s="18"/>
      <c r="M99" s="5">
        <f>IF(ISBLANK(F99),0,MAX(G99,H99,I99,J99,K99,L99))</f>
        <v>0</v>
      </c>
      <c r="N99" s="2"/>
      <c r="O99" s="2"/>
    </row>
    <row r="100" spans="1:15" ht="13.5" thickBot="1">
      <c r="A100" s="59">
        <f>RANK(B100,$B$6:$B$156,0)</f>
        <v>73</v>
      </c>
      <c r="B100" s="46">
        <f>SUM(G100:L100)</f>
        <v>0</v>
      </c>
      <c r="C100" s="60" t="s">
        <v>4</v>
      </c>
      <c r="D100" s="61">
        <f>$B$6-B100</f>
        <v>539</v>
      </c>
      <c r="E100" s="90"/>
      <c r="F100" s="90"/>
      <c r="G100" s="89"/>
      <c r="H100" s="18"/>
      <c r="I100" s="18"/>
      <c r="J100" s="18"/>
      <c r="K100" s="18"/>
      <c r="L100" s="18"/>
      <c r="M100" s="5">
        <f>IF(ISBLANK(F100),0,MAX(G100,H100,I100,J100,K100,L100))</f>
        <v>0</v>
      </c>
      <c r="N100" s="2"/>
      <c r="O100" s="2"/>
    </row>
  </sheetData>
  <sheetProtection/>
  <mergeCells count="3">
    <mergeCell ref="B1:N1"/>
    <mergeCell ref="B2:N2"/>
    <mergeCell ref="B3:N3"/>
  </mergeCells>
  <printOptions/>
  <pageMargins left="0.23" right="0.18" top="0.7874015748031497" bottom="0.7874015748031497" header="0.31496062992125984" footer="0.31496062992125984"/>
  <pageSetup blackAndWhite="1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selection activeCell="F11" sqref="F11"/>
    </sheetView>
  </sheetViews>
  <sheetFormatPr defaultColWidth="11.421875" defaultRowHeight="12.75"/>
  <cols>
    <col min="1" max="1" width="4.7109375" style="0" customWidth="1"/>
    <col min="2" max="2" width="6.28125" style="0" customWidth="1"/>
    <col min="3" max="3" width="0.13671875" style="0" customWidth="1"/>
    <col min="4" max="4" width="6.28125" style="0" customWidth="1"/>
    <col min="5" max="5" width="21.8515625" style="0" customWidth="1"/>
    <col min="6" max="6" width="20.28125" style="0" customWidth="1"/>
    <col min="7" max="7" width="4.7109375" style="0" customWidth="1"/>
    <col min="8" max="8" width="5.140625" style="0" customWidth="1"/>
    <col min="9" max="12" width="4.7109375" style="0" customWidth="1"/>
    <col min="13" max="13" width="4.140625" style="0" customWidth="1"/>
    <col min="14" max="14" width="7.7109375" style="0" customWidth="1"/>
  </cols>
  <sheetData>
    <row r="1" spans="2:14" s="1" customFormat="1" ht="30" customHeight="1">
      <c r="B1" s="251" t="s">
        <v>294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2:14" s="1" customFormat="1" ht="12" customHeight="1">
      <c r="B2" s="252" t="s">
        <v>288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2:14" s="1" customFormat="1" ht="12" customHeight="1">
      <c r="B3" s="252" t="s">
        <v>451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2:14" s="1" customFormat="1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s="1" customFormat="1" ht="100.5" thickBot="1">
      <c r="A5" s="51" t="s">
        <v>0</v>
      </c>
      <c r="B5" s="51" t="s">
        <v>3</v>
      </c>
      <c r="C5" s="51" t="s">
        <v>2</v>
      </c>
      <c r="D5" s="51" t="s">
        <v>17</v>
      </c>
      <c r="E5" s="13" t="s">
        <v>1</v>
      </c>
      <c r="F5" s="13" t="s">
        <v>23</v>
      </c>
      <c r="G5" s="24" t="s">
        <v>232</v>
      </c>
      <c r="H5" s="25" t="s">
        <v>38</v>
      </c>
      <c r="I5" s="26" t="s">
        <v>20</v>
      </c>
      <c r="J5" s="27" t="s">
        <v>24</v>
      </c>
      <c r="K5" s="28" t="s">
        <v>39</v>
      </c>
      <c r="L5" s="29" t="s">
        <v>41</v>
      </c>
      <c r="M5" s="3" t="s">
        <v>7</v>
      </c>
      <c r="N5" s="4" t="s">
        <v>6</v>
      </c>
    </row>
    <row r="6" spans="1:15" s="1" customFormat="1" ht="12.75" customHeight="1">
      <c r="A6" s="52">
        <f aca="true" t="shared" si="0" ref="A6:A37">RANK(B6,$B$6:$B$222,0)</f>
        <v>1</v>
      </c>
      <c r="B6" s="53">
        <f aca="true" t="shared" si="1" ref="B6:B37">SUM(G6:L6)</f>
        <v>531</v>
      </c>
      <c r="C6" s="54" t="s">
        <v>4</v>
      </c>
      <c r="D6" s="55">
        <f aca="true" t="shared" si="2" ref="D6:D37">$B$6-B6</f>
        <v>0</v>
      </c>
      <c r="E6" s="56" t="s">
        <v>99</v>
      </c>
      <c r="F6" s="56" t="s">
        <v>16</v>
      </c>
      <c r="G6" s="232">
        <v>83</v>
      </c>
      <c r="H6" s="216">
        <v>101</v>
      </c>
      <c r="I6" s="212">
        <v>76</v>
      </c>
      <c r="J6" s="216">
        <v>89</v>
      </c>
      <c r="K6" s="216">
        <v>93</v>
      </c>
      <c r="L6" s="216">
        <v>89</v>
      </c>
      <c r="M6" s="5">
        <f aca="true" t="shared" si="3" ref="M6:M37">IF(ISBLANK(F6),0,MAX(G6,H6,I6,J6,K6,L6))</f>
        <v>101</v>
      </c>
      <c r="N6" s="2" t="s">
        <v>423</v>
      </c>
      <c r="O6" s="7"/>
    </row>
    <row r="7" spans="1:16" s="1" customFormat="1" ht="12.75" customHeight="1">
      <c r="A7" s="52">
        <f t="shared" si="0"/>
        <v>2</v>
      </c>
      <c r="B7" s="53">
        <f t="shared" si="1"/>
        <v>476</v>
      </c>
      <c r="C7" s="54" t="s">
        <v>4</v>
      </c>
      <c r="D7" s="55">
        <f t="shared" si="2"/>
        <v>55</v>
      </c>
      <c r="E7" s="58" t="s">
        <v>150</v>
      </c>
      <c r="F7" s="58" t="s">
        <v>40</v>
      </c>
      <c r="G7" s="235">
        <v>81</v>
      </c>
      <c r="H7" s="212">
        <v>78</v>
      </c>
      <c r="I7" s="46">
        <v>74</v>
      </c>
      <c r="J7" s="46">
        <v>74</v>
      </c>
      <c r="K7" s="217">
        <v>80</v>
      </c>
      <c r="L7" s="216">
        <v>89</v>
      </c>
      <c r="M7" s="5">
        <f t="shared" si="3"/>
        <v>89</v>
      </c>
      <c r="N7" s="2" t="str">
        <f>IF(M7&lt;75,"",VLOOKUP(M7,'[2]Tabelle1'!$J$16:$K$56,2,FALSE))</f>
        <v>Gold</v>
      </c>
      <c r="O7" s="7"/>
      <c r="P7" s="22"/>
    </row>
    <row r="8" spans="1:16" s="1" customFormat="1" ht="12.75" customHeight="1">
      <c r="A8" s="52">
        <f t="shared" si="0"/>
        <v>3</v>
      </c>
      <c r="B8" s="53">
        <f t="shared" si="1"/>
        <v>457</v>
      </c>
      <c r="C8" s="54" t="s">
        <v>4</v>
      </c>
      <c r="D8" s="55">
        <f t="shared" si="2"/>
        <v>74</v>
      </c>
      <c r="E8" s="58" t="s">
        <v>285</v>
      </c>
      <c r="F8" s="58" t="s">
        <v>40</v>
      </c>
      <c r="G8" s="236">
        <v>94</v>
      </c>
      <c r="H8" s="212">
        <v>76</v>
      </c>
      <c r="I8" s="46">
        <v>70</v>
      </c>
      <c r="J8" s="230">
        <v>80</v>
      </c>
      <c r="K8" s="46">
        <v>60</v>
      </c>
      <c r="L8" s="212">
        <v>77</v>
      </c>
      <c r="M8" s="5">
        <f t="shared" si="3"/>
        <v>94</v>
      </c>
      <c r="N8" s="2" t="str">
        <f>IF(M8&lt;75,"",VLOOKUP(M8,'[2]Tabelle1'!$J$16:$K$56,2,FALSE))</f>
        <v>Gold</v>
      </c>
      <c r="O8" s="7"/>
      <c r="P8" s="48"/>
    </row>
    <row r="9" spans="1:15" s="1" customFormat="1" ht="12.75" customHeight="1">
      <c r="A9" s="80">
        <f t="shared" si="0"/>
        <v>4</v>
      </c>
      <c r="B9" s="47">
        <f t="shared" si="1"/>
        <v>453</v>
      </c>
      <c r="C9" s="82" t="s">
        <v>4</v>
      </c>
      <c r="D9" s="81">
        <f t="shared" si="2"/>
        <v>78</v>
      </c>
      <c r="E9" s="62" t="s">
        <v>151</v>
      </c>
      <c r="F9" s="62" t="s">
        <v>14</v>
      </c>
      <c r="G9" s="211">
        <v>78</v>
      </c>
      <c r="H9" s="46">
        <v>82</v>
      </c>
      <c r="I9" s="46">
        <v>69</v>
      </c>
      <c r="J9" s="46">
        <v>72</v>
      </c>
      <c r="K9" s="46">
        <v>74</v>
      </c>
      <c r="L9" s="212">
        <v>78</v>
      </c>
      <c r="M9" s="5">
        <f t="shared" si="3"/>
        <v>82</v>
      </c>
      <c r="N9" s="2" t="str">
        <f>IF(M9&lt;75,"",VLOOKUP(M9,'[2]Tabelle1'!$J$16:$K$56,2,FALSE))</f>
        <v>Silber</v>
      </c>
      <c r="O9" s="7"/>
    </row>
    <row r="10" spans="1:15" s="1" customFormat="1" ht="12.75" customHeight="1">
      <c r="A10" s="59">
        <f t="shared" si="0"/>
        <v>5</v>
      </c>
      <c r="B10" s="46">
        <f t="shared" si="1"/>
        <v>450</v>
      </c>
      <c r="C10" s="60" t="s">
        <v>4</v>
      </c>
      <c r="D10" s="61">
        <f t="shared" si="2"/>
        <v>81</v>
      </c>
      <c r="E10" s="62" t="s">
        <v>159</v>
      </c>
      <c r="F10" s="62" t="s">
        <v>15</v>
      </c>
      <c r="G10" s="73">
        <v>73</v>
      </c>
      <c r="H10" s="212">
        <v>78</v>
      </c>
      <c r="I10" s="216">
        <v>85</v>
      </c>
      <c r="J10" s="212">
        <v>79</v>
      </c>
      <c r="K10" s="46">
        <v>67</v>
      </c>
      <c r="L10" s="46">
        <v>68</v>
      </c>
      <c r="M10" s="5">
        <f t="shared" si="3"/>
        <v>85</v>
      </c>
      <c r="N10" s="2" t="str">
        <f>IF(M10&lt;75,"",VLOOKUP(M10,'[2]Tabelle1'!$J$16:$K$56,2,FALSE))</f>
        <v>Gold</v>
      </c>
      <c r="O10" s="7"/>
    </row>
    <row r="11" spans="1:15" s="1" customFormat="1" ht="12.75" customHeight="1">
      <c r="A11" s="80">
        <f t="shared" si="0"/>
        <v>6</v>
      </c>
      <c r="B11" s="47">
        <f t="shared" si="1"/>
        <v>438</v>
      </c>
      <c r="C11" s="215"/>
      <c r="D11" s="81">
        <f t="shared" si="2"/>
        <v>93</v>
      </c>
      <c r="E11" s="62" t="s">
        <v>108</v>
      </c>
      <c r="F11" s="62" t="s">
        <v>16</v>
      </c>
      <c r="G11" s="211">
        <v>76</v>
      </c>
      <c r="H11" s="46">
        <v>71</v>
      </c>
      <c r="I11" s="212">
        <v>79</v>
      </c>
      <c r="J11" s="46">
        <v>70</v>
      </c>
      <c r="K11" s="46">
        <v>68</v>
      </c>
      <c r="L11" s="46">
        <v>74</v>
      </c>
      <c r="M11" s="5">
        <f t="shared" si="3"/>
        <v>79</v>
      </c>
      <c r="N11" s="2" t="str">
        <f>IF(M11&lt;75,"",VLOOKUP(M11,'[2]Tabelle1'!$J$16:$K$56,2,FALSE))</f>
        <v>Bronze</v>
      </c>
      <c r="O11" s="7"/>
    </row>
    <row r="12" spans="1:15" s="1" customFormat="1" ht="12.75" customHeight="1">
      <c r="A12" s="80">
        <f t="shared" si="0"/>
        <v>7</v>
      </c>
      <c r="B12" s="47">
        <f t="shared" si="1"/>
        <v>431</v>
      </c>
      <c r="C12" s="82" t="s">
        <v>4</v>
      </c>
      <c r="D12" s="81">
        <f t="shared" si="2"/>
        <v>100</v>
      </c>
      <c r="E12" s="62" t="s">
        <v>161</v>
      </c>
      <c r="F12" s="62" t="s">
        <v>15</v>
      </c>
      <c r="G12" s="73">
        <v>68</v>
      </c>
      <c r="H12" s="212">
        <v>79</v>
      </c>
      <c r="I12" s="46">
        <v>66</v>
      </c>
      <c r="J12" s="46">
        <v>63</v>
      </c>
      <c r="K12" s="46">
        <v>71</v>
      </c>
      <c r="L12" s="217">
        <v>84</v>
      </c>
      <c r="M12" s="5">
        <f t="shared" si="3"/>
        <v>84</v>
      </c>
      <c r="N12" s="2" t="str">
        <f>IF(M12&lt;75,"",VLOOKUP(M12,'[2]Tabelle1'!$J$16:$K$56,2,FALSE))</f>
        <v>Silber</v>
      </c>
      <c r="O12" s="7"/>
    </row>
    <row r="13" spans="1:15" s="1" customFormat="1" ht="12.75" customHeight="1">
      <c r="A13" s="80">
        <f t="shared" si="0"/>
        <v>7</v>
      </c>
      <c r="B13" s="47">
        <f t="shared" si="1"/>
        <v>431</v>
      </c>
      <c r="C13" s="82" t="s">
        <v>4</v>
      </c>
      <c r="D13" s="81">
        <f t="shared" si="2"/>
        <v>100</v>
      </c>
      <c r="E13" s="62" t="s">
        <v>92</v>
      </c>
      <c r="F13" s="62" t="s">
        <v>89</v>
      </c>
      <c r="G13" s="57">
        <v>71</v>
      </c>
      <c r="H13" s="212">
        <v>77</v>
      </c>
      <c r="I13" s="216">
        <v>88</v>
      </c>
      <c r="J13" s="46">
        <v>65</v>
      </c>
      <c r="K13" s="46">
        <v>59</v>
      </c>
      <c r="L13" s="46">
        <v>71</v>
      </c>
      <c r="M13" s="5">
        <f t="shared" si="3"/>
        <v>88</v>
      </c>
      <c r="N13" s="2" t="str">
        <f>IF(M13&lt;75,"",VLOOKUP(M13,'[2]Tabelle1'!$J$16:$K$56,2,FALSE))</f>
        <v>Gold</v>
      </c>
      <c r="O13" s="7"/>
    </row>
    <row r="14" spans="1:15" s="1" customFormat="1" ht="12.75" customHeight="1">
      <c r="A14" s="59">
        <f t="shared" si="0"/>
        <v>7</v>
      </c>
      <c r="B14" s="46">
        <f t="shared" si="1"/>
        <v>431</v>
      </c>
      <c r="C14" s="60" t="s">
        <v>4</v>
      </c>
      <c r="D14" s="61">
        <f t="shared" si="2"/>
        <v>100</v>
      </c>
      <c r="E14" s="62" t="s">
        <v>132</v>
      </c>
      <c r="F14" s="62" t="s">
        <v>141</v>
      </c>
      <c r="G14" s="73">
        <v>66</v>
      </c>
      <c r="H14" s="212">
        <v>77</v>
      </c>
      <c r="I14" s="46">
        <v>73</v>
      </c>
      <c r="J14" s="46">
        <v>67</v>
      </c>
      <c r="K14" s="212">
        <v>75</v>
      </c>
      <c r="L14" s="46">
        <v>73</v>
      </c>
      <c r="M14" s="5">
        <f t="shared" si="3"/>
        <v>77</v>
      </c>
      <c r="N14" s="2" t="str">
        <f>IF(M14&lt;75,"",VLOOKUP(M14,'[2]Tabelle1'!$J$16:$K$56,2,FALSE))</f>
        <v>Bronze</v>
      </c>
      <c r="O14" s="7"/>
    </row>
    <row r="15" spans="1:15" s="1" customFormat="1" ht="12.75" customHeight="1">
      <c r="A15" s="59">
        <f t="shared" si="0"/>
        <v>10</v>
      </c>
      <c r="B15" s="46">
        <f t="shared" si="1"/>
        <v>422</v>
      </c>
      <c r="C15" s="60" t="s">
        <v>4</v>
      </c>
      <c r="D15" s="61">
        <f t="shared" si="2"/>
        <v>109</v>
      </c>
      <c r="E15" s="62" t="s">
        <v>197</v>
      </c>
      <c r="F15" s="62" t="s">
        <v>199</v>
      </c>
      <c r="G15" s="211">
        <v>77</v>
      </c>
      <c r="H15" s="46">
        <v>57</v>
      </c>
      <c r="I15" s="46">
        <v>68</v>
      </c>
      <c r="J15" s="46">
        <v>65</v>
      </c>
      <c r="K15" s="46">
        <v>67</v>
      </c>
      <c r="L15" s="216">
        <v>88</v>
      </c>
      <c r="M15" s="15">
        <f t="shared" si="3"/>
        <v>88</v>
      </c>
      <c r="N15" s="17" t="str">
        <f>IF(M15&lt;75,"",VLOOKUP(M15,'[2]Tabelle1'!$J$16:$K$56,2,FALSE))</f>
        <v>Gold</v>
      </c>
      <c r="O15" s="7"/>
    </row>
    <row r="16" spans="1:15" s="1" customFormat="1" ht="12.75" customHeight="1">
      <c r="A16" s="80">
        <f t="shared" si="0"/>
        <v>11</v>
      </c>
      <c r="B16" s="47">
        <f t="shared" si="1"/>
        <v>418</v>
      </c>
      <c r="C16" s="82"/>
      <c r="D16" s="81">
        <f t="shared" si="2"/>
        <v>113</v>
      </c>
      <c r="E16" s="62" t="s">
        <v>387</v>
      </c>
      <c r="F16" s="62" t="s">
        <v>16</v>
      </c>
      <c r="G16" s="73">
        <v>68</v>
      </c>
      <c r="H16" s="46">
        <v>70</v>
      </c>
      <c r="I16" s="46">
        <v>67</v>
      </c>
      <c r="J16" s="212">
        <v>75</v>
      </c>
      <c r="K16" s="46">
        <v>69</v>
      </c>
      <c r="L16" s="46">
        <v>69</v>
      </c>
      <c r="M16" s="5">
        <f t="shared" si="3"/>
        <v>75</v>
      </c>
      <c r="N16" s="2" t="str">
        <f>IF(M16&lt;75,"",VLOOKUP(M16,'[2]Tabelle1'!$J$16:$K$56,2,FALSE))</f>
        <v>Bronze</v>
      </c>
      <c r="O16" s="7"/>
    </row>
    <row r="17" spans="1:15" s="1" customFormat="1" ht="12.75" customHeight="1">
      <c r="A17" s="59">
        <f t="shared" si="0"/>
        <v>11</v>
      </c>
      <c r="B17" s="46">
        <f t="shared" si="1"/>
        <v>418</v>
      </c>
      <c r="C17" s="60"/>
      <c r="D17" s="61">
        <f t="shared" si="2"/>
        <v>113</v>
      </c>
      <c r="E17" s="62" t="s">
        <v>367</v>
      </c>
      <c r="F17" s="62" t="s">
        <v>199</v>
      </c>
      <c r="G17" s="73">
        <v>67</v>
      </c>
      <c r="H17" s="46">
        <v>65</v>
      </c>
      <c r="I17" s="46">
        <v>74</v>
      </c>
      <c r="J17" s="46">
        <v>66</v>
      </c>
      <c r="K17" s="46">
        <v>68</v>
      </c>
      <c r="L17" s="212">
        <v>78</v>
      </c>
      <c r="M17" s="5">
        <f t="shared" si="3"/>
        <v>78</v>
      </c>
      <c r="N17" s="2" t="str">
        <f>IF(M17&lt;75,"",VLOOKUP(M17,'[2]Tabelle1'!$J$16:$K$56,2,FALSE))</f>
        <v>Bronze</v>
      </c>
      <c r="O17" s="7"/>
    </row>
    <row r="18" spans="1:15" s="1" customFormat="1" ht="12.75" customHeight="1">
      <c r="A18" s="59">
        <f t="shared" si="0"/>
        <v>13</v>
      </c>
      <c r="B18" s="46">
        <f t="shared" si="1"/>
        <v>414</v>
      </c>
      <c r="C18" s="60" t="s">
        <v>4</v>
      </c>
      <c r="D18" s="61">
        <f t="shared" si="2"/>
        <v>117</v>
      </c>
      <c r="E18" s="62" t="s">
        <v>116</v>
      </c>
      <c r="F18" s="62" t="s">
        <v>15</v>
      </c>
      <c r="G18" s="73">
        <v>68</v>
      </c>
      <c r="H18" s="217">
        <v>83</v>
      </c>
      <c r="I18" s="46">
        <v>61</v>
      </c>
      <c r="J18" s="46">
        <v>72</v>
      </c>
      <c r="K18" s="46">
        <v>62</v>
      </c>
      <c r="L18" s="46">
        <v>68</v>
      </c>
      <c r="M18" s="5">
        <f t="shared" si="3"/>
        <v>83</v>
      </c>
      <c r="N18" s="2" t="str">
        <f>IF(M18&lt;75,"",VLOOKUP(M18,'[2]Tabelle1'!$J$16:$K$56,2,FALSE))</f>
        <v>Silber</v>
      </c>
      <c r="O18" s="7"/>
    </row>
    <row r="19" spans="1:15" s="1" customFormat="1" ht="12.75" customHeight="1">
      <c r="A19" s="59">
        <f t="shared" si="0"/>
        <v>13</v>
      </c>
      <c r="B19" s="46">
        <f t="shared" si="1"/>
        <v>414</v>
      </c>
      <c r="C19" s="60" t="s">
        <v>4</v>
      </c>
      <c r="D19" s="61">
        <f t="shared" si="2"/>
        <v>117</v>
      </c>
      <c r="E19" s="62" t="s">
        <v>123</v>
      </c>
      <c r="F19" s="62" t="s">
        <v>40</v>
      </c>
      <c r="G19" s="73">
        <v>73</v>
      </c>
      <c r="H19" s="46">
        <v>71</v>
      </c>
      <c r="I19" s="46">
        <v>69</v>
      </c>
      <c r="J19" s="46">
        <v>65</v>
      </c>
      <c r="K19" s="46">
        <v>61</v>
      </c>
      <c r="L19" s="212">
        <v>75</v>
      </c>
      <c r="M19" s="5">
        <f t="shared" si="3"/>
        <v>75</v>
      </c>
      <c r="N19" s="2" t="str">
        <f>IF(M19&lt;75,"",VLOOKUP(M19,'[2]Tabelle1'!$J$16:$K$56,2,FALSE))</f>
        <v>Bronze</v>
      </c>
      <c r="O19" s="7"/>
    </row>
    <row r="20" spans="1:15" s="1" customFormat="1" ht="12.75" customHeight="1">
      <c r="A20" s="59">
        <f t="shared" si="0"/>
        <v>15</v>
      </c>
      <c r="B20" s="46">
        <f t="shared" si="1"/>
        <v>404</v>
      </c>
      <c r="C20" s="60"/>
      <c r="D20" s="61">
        <f t="shared" si="2"/>
        <v>127</v>
      </c>
      <c r="E20" s="62" t="s">
        <v>100</v>
      </c>
      <c r="F20" s="62" t="s">
        <v>199</v>
      </c>
      <c r="G20" s="73">
        <v>62</v>
      </c>
      <c r="H20" s="46">
        <v>71</v>
      </c>
      <c r="I20" s="46">
        <v>69</v>
      </c>
      <c r="J20" s="46">
        <v>66</v>
      </c>
      <c r="K20" s="46">
        <v>62</v>
      </c>
      <c r="L20" s="46">
        <v>74</v>
      </c>
      <c r="M20" s="5">
        <f t="shared" si="3"/>
        <v>74</v>
      </c>
      <c r="N20" s="2">
        <f>IF(M20&lt;75,"",VLOOKUP(M20,'[2]Tabelle1'!$J$16:$K$56,2,FALSE))</f>
      </c>
      <c r="O20" s="7"/>
    </row>
    <row r="21" spans="1:15" s="1" customFormat="1" ht="12.75" customHeight="1">
      <c r="A21" s="59">
        <f t="shared" si="0"/>
        <v>16</v>
      </c>
      <c r="B21" s="46">
        <f t="shared" si="1"/>
        <v>399</v>
      </c>
      <c r="C21" s="60" t="s">
        <v>4</v>
      </c>
      <c r="D21" s="61">
        <f t="shared" si="2"/>
        <v>132</v>
      </c>
      <c r="E21" s="62" t="s">
        <v>385</v>
      </c>
      <c r="F21" s="62" t="s">
        <v>141</v>
      </c>
      <c r="G21" s="73">
        <v>67</v>
      </c>
      <c r="H21" s="217">
        <v>80</v>
      </c>
      <c r="I21" s="46">
        <v>69</v>
      </c>
      <c r="J21" s="46">
        <v>67</v>
      </c>
      <c r="K21" s="46">
        <v>56</v>
      </c>
      <c r="L21" s="46">
        <v>60</v>
      </c>
      <c r="M21" s="5">
        <f t="shared" si="3"/>
        <v>80</v>
      </c>
      <c r="N21" s="2" t="str">
        <f>IF(M21&lt;75,"",VLOOKUP(M21,'[2]Tabelle1'!$J$16:$K$56,2,FALSE))</f>
        <v>Silber</v>
      </c>
      <c r="O21" s="7"/>
    </row>
    <row r="22" spans="1:15" s="1" customFormat="1" ht="12.75" customHeight="1">
      <c r="A22" s="59">
        <f t="shared" si="0"/>
        <v>17</v>
      </c>
      <c r="B22" s="46">
        <f t="shared" si="1"/>
        <v>397</v>
      </c>
      <c r="C22" s="60" t="s">
        <v>4</v>
      </c>
      <c r="D22" s="61">
        <f t="shared" si="2"/>
        <v>134</v>
      </c>
      <c r="E22" s="62" t="s">
        <v>93</v>
      </c>
      <c r="F22" s="62" t="s">
        <v>89</v>
      </c>
      <c r="G22" s="73">
        <v>66</v>
      </c>
      <c r="H22" s="46">
        <v>69</v>
      </c>
      <c r="I22" s="46">
        <v>64</v>
      </c>
      <c r="J22" s="46">
        <v>64</v>
      </c>
      <c r="K22" s="46">
        <v>60</v>
      </c>
      <c r="L22" s="46">
        <v>74</v>
      </c>
      <c r="M22" s="5">
        <f t="shared" si="3"/>
        <v>74</v>
      </c>
      <c r="N22" s="2">
        <f>IF(M22&lt;75,"",VLOOKUP(M22,'[2]Tabelle1'!$J$16:$K$56,2,FALSE))</f>
      </c>
      <c r="O22" s="7"/>
    </row>
    <row r="23" spans="1:15" s="1" customFormat="1" ht="12.75" customHeight="1">
      <c r="A23" s="59">
        <f t="shared" si="0"/>
        <v>18</v>
      </c>
      <c r="B23" s="46">
        <f t="shared" si="1"/>
        <v>395</v>
      </c>
      <c r="C23" s="60" t="s">
        <v>4</v>
      </c>
      <c r="D23" s="61">
        <f t="shared" si="2"/>
        <v>136</v>
      </c>
      <c r="E23" s="62" t="s">
        <v>121</v>
      </c>
      <c r="F23" s="62" t="s">
        <v>40</v>
      </c>
      <c r="G23" s="211">
        <v>79</v>
      </c>
      <c r="H23" s="46">
        <v>69</v>
      </c>
      <c r="I23" s="46">
        <v>61</v>
      </c>
      <c r="J23" s="46">
        <v>55</v>
      </c>
      <c r="K23" s="46">
        <v>65</v>
      </c>
      <c r="L23" s="46">
        <v>66</v>
      </c>
      <c r="M23" s="5">
        <f t="shared" si="3"/>
        <v>79</v>
      </c>
      <c r="N23" s="2" t="str">
        <f>IF(M23&lt;75,"",VLOOKUP(M23,'[2]Tabelle1'!$J$16:$K$56,2,FALSE))</f>
        <v>Bronze</v>
      </c>
      <c r="O23" s="7"/>
    </row>
    <row r="24" spans="1:15" s="1" customFormat="1" ht="12.75" customHeight="1">
      <c r="A24" s="80">
        <f t="shared" si="0"/>
        <v>19</v>
      </c>
      <c r="B24" s="47">
        <f t="shared" si="1"/>
        <v>394</v>
      </c>
      <c r="C24" s="82" t="s">
        <v>4</v>
      </c>
      <c r="D24" s="81">
        <f t="shared" si="2"/>
        <v>137</v>
      </c>
      <c r="E24" s="62" t="s">
        <v>389</v>
      </c>
      <c r="F24" s="62" t="s">
        <v>369</v>
      </c>
      <c r="G24" s="73">
        <v>70</v>
      </c>
      <c r="H24" s="212">
        <v>77</v>
      </c>
      <c r="I24" s="46">
        <v>61</v>
      </c>
      <c r="J24" s="46">
        <v>62</v>
      </c>
      <c r="K24" s="46">
        <v>56</v>
      </c>
      <c r="L24" s="46">
        <v>68</v>
      </c>
      <c r="M24" s="5">
        <f t="shared" si="3"/>
        <v>77</v>
      </c>
      <c r="N24" s="2" t="str">
        <f>IF(M24&lt;75,"",VLOOKUP(M24,'[2]Tabelle1'!$J$16:$K$56,2,FALSE))</f>
        <v>Bronze</v>
      </c>
      <c r="O24" s="20"/>
    </row>
    <row r="25" spans="1:15" s="1" customFormat="1" ht="12.75" customHeight="1">
      <c r="A25" s="59">
        <f t="shared" si="0"/>
        <v>20</v>
      </c>
      <c r="B25" s="46">
        <f t="shared" si="1"/>
        <v>392</v>
      </c>
      <c r="C25" s="60" t="s">
        <v>4</v>
      </c>
      <c r="D25" s="61">
        <f t="shared" si="2"/>
        <v>139</v>
      </c>
      <c r="E25" s="62" t="s">
        <v>160</v>
      </c>
      <c r="F25" s="62" t="s">
        <v>15</v>
      </c>
      <c r="G25" s="73">
        <v>72</v>
      </c>
      <c r="H25" s="46">
        <v>68</v>
      </c>
      <c r="I25" s="46">
        <v>61</v>
      </c>
      <c r="J25" s="46">
        <v>59</v>
      </c>
      <c r="K25" s="46">
        <v>67</v>
      </c>
      <c r="L25" s="46">
        <v>65</v>
      </c>
      <c r="M25" s="5">
        <f t="shared" si="3"/>
        <v>72</v>
      </c>
      <c r="N25" s="2">
        <f>IF(M25&lt;75,"",VLOOKUP(M25,'[2]Tabelle1'!$J$16:$K$56,2,FALSE))</f>
      </c>
      <c r="O25" s="7"/>
    </row>
    <row r="26" spans="1:15" s="1" customFormat="1" ht="12.75" customHeight="1">
      <c r="A26" s="59">
        <f t="shared" si="0"/>
        <v>20</v>
      </c>
      <c r="B26" s="46">
        <f t="shared" si="1"/>
        <v>392</v>
      </c>
      <c r="C26" s="60" t="s">
        <v>4</v>
      </c>
      <c r="D26" s="61">
        <f t="shared" si="2"/>
        <v>139</v>
      </c>
      <c r="E26" s="62" t="s">
        <v>162</v>
      </c>
      <c r="F26" s="62" t="s">
        <v>15</v>
      </c>
      <c r="G26" s="73">
        <v>68</v>
      </c>
      <c r="H26" s="46">
        <v>64</v>
      </c>
      <c r="I26" s="46">
        <v>72</v>
      </c>
      <c r="J26" s="46">
        <v>62</v>
      </c>
      <c r="K26" s="46">
        <v>63</v>
      </c>
      <c r="L26" s="47">
        <v>63</v>
      </c>
      <c r="M26" s="15">
        <f t="shared" si="3"/>
        <v>72</v>
      </c>
      <c r="N26" s="17">
        <f>IF(M26&lt;75,"",VLOOKUP(M26,'[2]Tabelle1'!$J$16:$K$56,2,FALSE))</f>
      </c>
      <c r="O26" s="7"/>
    </row>
    <row r="27" spans="1:15" s="1" customFormat="1" ht="12.75" customHeight="1">
      <c r="A27" s="80">
        <f t="shared" si="0"/>
        <v>22</v>
      </c>
      <c r="B27" s="47">
        <f t="shared" si="1"/>
        <v>391</v>
      </c>
      <c r="C27" s="82" t="s">
        <v>4</v>
      </c>
      <c r="D27" s="81">
        <f t="shared" si="2"/>
        <v>140</v>
      </c>
      <c r="E27" s="62" t="s">
        <v>386</v>
      </c>
      <c r="F27" s="62" t="s">
        <v>16</v>
      </c>
      <c r="G27" s="73">
        <v>61</v>
      </c>
      <c r="H27" s="73">
        <v>68</v>
      </c>
      <c r="I27" s="46">
        <v>59</v>
      </c>
      <c r="J27" s="46">
        <v>65</v>
      </c>
      <c r="K27" s="46">
        <v>69</v>
      </c>
      <c r="L27" s="46">
        <v>69</v>
      </c>
      <c r="M27" s="5">
        <f t="shared" si="3"/>
        <v>69</v>
      </c>
      <c r="N27" s="2">
        <f>IF(M27&lt;75,"",VLOOKUP(M27,'[2]Tabelle1'!$J$16:$K$56,2,FALSE))</f>
      </c>
      <c r="O27" s="7"/>
    </row>
    <row r="28" spans="1:15" s="1" customFormat="1" ht="12.75" customHeight="1">
      <c r="A28" s="80">
        <f t="shared" si="0"/>
        <v>23</v>
      </c>
      <c r="B28" s="47">
        <f t="shared" si="1"/>
        <v>387</v>
      </c>
      <c r="C28" s="82" t="s">
        <v>4</v>
      </c>
      <c r="D28" s="81">
        <f t="shared" si="2"/>
        <v>144</v>
      </c>
      <c r="E28" s="62" t="s">
        <v>432</v>
      </c>
      <c r="F28" s="62" t="s">
        <v>14</v>
      </c>
      <c r="G28" s="73">
        <v>74</v>
      </c>
      <c r="H28" s="73">
        <v>66</v>
      </c>
      <c r="I28" s="46">
        <v>57</v>
      </c>
      <c r="J28" s="46">
        <v>49</v>
      </c>
      <c r="K28" s="46">
        <v>70</v>
      </c>
      <c r="L28" s="46">
        <v>71</v>
      </c>
      <c r="M28" s="5">
        <f t="shared" si="3"/>
        <v>74</v>
      </c>
      <c r="N28" s="2">
        <f>IF(M28&lt;75,"",VLOOKUP(M28,'[2]Tabelle1'!$J$16:$K$56,2,FALSE))</f>
      </c>
      <c r="O28" s="7"/>
    </row>
    <row r="29" spans="1:15" s="1" customFormat="1" ht="12.75" customHeight="1">
      <c r="A29" s="80">
        <f t="shared" si="0"/>
        <v>24</v>
      </c>
      <c r="B29" s="47">
        <f t="shared" si="1"/>
        <v>384</v>
      </c>
      <c r="C29" s="82" t="s">
        <v>4</v>
      </c>
      <c r="D29" s="81">
        <f t="shared" si="2"/>
        <v>147</v>
      </c>
      <c r="E29" s="62" t="s">
        <v>149</v>
      </c>
      <c r="F29" s="62" t="s">
        <v>14</v>
      </c>
      <c r="G29" s="73">
        <v>62</v>
      </c>
      <c r="H29" s="73">
        <v>63</v>
      </c>
      <c r="I29" s="46">
        <v>61</v>
      </c>
      <c r="J29" s="46">
        <v>72</v>
      </c>
      <c r="K29" s="46">
        <v>68</v>
      </c>
      <c r="L29" s="46">
        <v>58</v>
      </c>
      <c r="M29" s="5">
        <f t="shared" si="3"/>
        <v>72</v>
      </c>
      <c r="N29" s="2">
        <f>IF(M29&lt;75,"",VLOOKUP(M29,'[2]Tabelle1'!$J$16:$K$56,2,FALSE))</f>
      </c>
      <c r="O29" s="7"/>
    </row>
    <row r="30" spans="1:15" s="1" customFormat="1" ht="12.75" customHeight="1">
      <c r="A30" s="59">
        <f t="shared" si="0"/>
        <v>25</v>
      </c>
      <c r="B30" s="46">
        <f t="shared" si="1"/>
        <v>377</v>
      </c>
      <c r="C30" s="60" t="s">
        <v>4</v>
      </c>
      <c r="D30" s="61">
        <f t="shared" si="2"/>
        <v>154</v>
      </c>
      <c r="E30" s="62" t="s">
        <v>348</v>
      </c>
      <c r="F30" s="62" t="s">
        <v>89</v>
      </c>
      <c r="G30" s="57">
        <v>66</v>
      </c>
      <c r="H30" s="211">
        <v>77</v>
      </c>
      <c r="I30" s="46">
        <v>54</v>
      </c>
      <c r="J30" s="46">
        <v>62</v>
      </c>
      <c r="K30" s="46">
        <v>54</v>
      </c>
      <c r="L30" s="46">
        <v>64</v>
      </c>
      <c r="M30" s="5">
        <f t="shared" si="3"/>
        <v>77</v>
      </c>
      <c r="N30" s="2" t="str">
        <f>IF(M30&lt;75,"",VLOOKUP(M30,'[2]Tabelle1'!$J$16:$K$56,2,FALSE))</f>
        <v>Bronze</v>
      </c>
      <c r="O30" s="7"/>
    </row>
    <row r="31" spans="1:15" s="1" customFormat="1" ht="12.75" customHeight="1">
      <c r="A31" s="80">
        <f t="shared" si="0"/>
        <v>26</v>
      </c>
      <c r="B31" s="47">
        <f t="shared" si="1"/>
        <v>374</v>
      </c>
      <c r="C31" s="82" t="s">
        <v>4</v>
      </c>
      <c r="D31" s="81">
        <f t="shared" si="2"/>
        <v>157</v>
      </c>
      <c r="E31" s="62" t="s">
        <v>424</v>
      </c>
      <c r="F31" s="62" t="s">
        <v>16</v>
      </c>
      <c r="G31" s="73">
        <v>67</v>
      </c>
      <c r="H31" s="73">
        <v>70</v>
      </c>
      <c r="I31" s="46">
        <v>56</v>
      </c>
      <c r="J31" s="46">
        <v>59</v>
      </c>
      <c r="K31" s="46">
        <v>62</v>
      </c>
      <c r="L31" s="46">
        <v>60</v>
      </c>
      <c r="M31" s="5">
        <f t="shared" si="3"/>
        <v>70</v>
      </c>
      <c r="N31" s="2">
        <f>IF(M31&lt;75,"",VLOOKUP(M31,'[2]Tabelle1'!$J$16:$K$56,2,FALSE))</f>
      </c>
      <c r="O31" s="7"/>
    </row>
    <row r="32" spans="1:15" s="1" customFormat="1" ht="12.75" customHeight="1">
      <c r="A32" s="80">
        <f t="shared" si="0"/>
        <v>27</v>
      </c>
      <c r="B32" s="47">
        <f t="shared" si="1"/>
        <v>373</v>
      </c>
      <c r="C32" s="82"/>
      <c r="D32" s="81">
        <f t="shared" si="2"/>
        <v>158</v>
      </c>
      <c r="E32" s="62" t="s">
        <v>102</v>
      </c>
      <c r="F32" s="62" t="s">
        <v>14</v>
      </c>
      <c r="G32" s="73">
        <v>71</v>
      </c>
      <c r="H32" s="73">
        <v>52</v>
      </c>
      <c r="I32" s="46">
        <v>57</v>
      </c>
      <c r="J32" s="46">
        <v>64</v>
      </c>
      <c r="K32" s="46">
        <v>69</v>
      </c>
      <c r="L32" s="46">
        <v>60</v>
      </c>
      <c r="M32" s="5">
        <f t="shared" si="3"/>
        <v>71</v>
      </c>
      <c r="N32" s="2">
        <f>IF(M32&lt;75,"",VLOOKUP(M32,'[2]Tabelle1'!$J$16:$K$56,2,FALSE))</f>
      </c>
      <c r="O32" s="7"/>
    </row>
    <row r="33" spans="1:15" s="1" customFormat="1" ht="12.75" customHeight="1">
      <c r="A33" s="59">
        <f t="shared" si="0"/>
        <v>28</v>
      </c>
      <c r="B33" s="46">
        <f t="shared" si="1"/>
        <v>369</v>
      </c>
      <c r="C33" s="60" t="s">
        <v>4</v>
      </c>
      <c r="D33" s="61">
        <f t="shared" si="2"/>
        <v>162</v>
      </c>
      <c r="E33" s="62" t="s">
        <v>105</v>
      </c>
      <c r="F33" s="62" t="s">
        <v>89</v>
      </c>
      <c r="G33" s="211">
        <v>77</v>
      </c>
      <c r="H33" s="73">
        <v>54</v>
      </c>
      <c r="I33" s="46">
        <v>71</v>
      </c>
      <c r="J33" s="46">
        <v>56</v>
      </c>
      <c r="K33" s="46">
        <v>52</v>
      </c>
      <c r="L33" s="46">
        <v>59</v>
      </c>
      <c r="M33" s="5">
        <f t="shared" si="3"/>
        <v>77</v>
      </c>
      <c r="N33" s="2" t="str">
        <f>IF(M33&lt;75,"",VLOOKUP(M33,'[2]Tabelle1'!$J$16:$K$56,2,FALSE))</f>
        <v>Bronze</v>
      </c>
      <c r="O33" s="7"/>
    </row>
    <row r="34" spans="1:15" s="1" customFormat="1" ht="12.75" customHeight="1">
      <c r="A34" s="59">
        <f t="shared" si="0"/>
        <v>28</v>
      </c>
      <c r="B34" s="46">
        <f t="shared" si="1"/>
        <v>369</v>
      </c>
      <c r="C34" s="60" t="s">
        <v>4</v>
      </c>
      <c r="D34" s="61">
        <f t="shared" si="2"/>
        <v>162</v>
      </c>
      <c r="E34" s="62" t="s">
        <v>139</v>
      </c>
      <c r="F34" s="62" t="s">
        <v>141</v>
      </c>
      <c r="G34" s="73">
        <v>64</v>
      </c>
      <c r="H34" s="73">
        <v>63</v>
      </c>
      <c r="I34" s="46">
        <v>56</v>
      </c>
      <c r="J34" s="46">
        <v>58</v>
      </c>
      <c r="K34" s="46">
        <v>61</v>
      </c>
      <c r="L34" s="46">
        <v>67</v>
      </c>
      <c r="M34" s="5">
        <f t="shared" si="3"/>
        <v>67</v>
      </c>
      <c r="N34" s="2">
        <f>IF(M34&lt;75,"",VLOOKUP(M34,'[2]Tabelle1'!$J$16:$K$56,2,FALSE))</f>
      </c>
      <c r="O34" s="7"/>
    </row>
    <row r="35" spans="1:15" s="1" customFormat="1" ht="12.75" customHeight="1">
      <c r="A35" s="59">
        <f t="shared" si="0"/>
        <v>30</v>
      </c>
      <c r="B35" s="46">
        <f t="shared" si="1"/>
        <v>368</v>
      </c>
      <c r="C35" s="60" t="s">
        <v>4</v>
      </c>
      <c r="D35" s="61">
        <f t="shared" si="2"/>
        <v>163</v>
      </c>
      <c r="E35" s="62" t="s">
        <v>106</v>
      </c>
      <c r="F35" s="62" t="s">
        <v>89</v>
      </c>
      <c r="G35" s="73">
        <v>59</v>
      </c>
      <c r="H35" s="73">
        <v>70</v>
      </c>
      <c r="I35" s="46">
        <v>55</v>
      </c>
      <c r="J35" s="46">
        <v>63</v>
      </c>
      <c r="K35" s="46">
        <v>60</v>
      </c>
      <c r="L35" s="46">
        <v>61</v>
      </c>
      <c r="M35" s="5">
        <f t="shared" si="3"/>
        <v>70</v>
      </c>
      <c r="N35" s="2">
        <f>IF(M35&lt;75,"",VLOOKUP(M35,'[2]Tabelle1'!$J$16:$K$56,2,FALSE))</f>
      </c>
      <c r="O35" s="7"/>
    </row>
    <row r="36" spans="1:15" s="1" customFormat="1" ht="12.75" customHeight="1">
      <c r="A36" s="80">
        <f t="shared" si="0"/>
        <v>31</v>
      </c>
      <c r="B36" s="47">
        <f t="shared" si="1"/>
        <v>359</v>
      </c>
      <c r="C36" s="82"/>
      <c r="D36" s="81">
        <f t="shared" si="2"/>
        <v>172</v>
      </c>
      <c r="E36" s="62" t="s">
        <v>388</v>
      </c>
      <c r="F36" s="62" t="s">
        <v>369</v>
      </c>
      <c r="G36" s="73">
        <v>61</v>
      </c>
      <c r="H36" s="46">
        <v>67</v>
      </c>
      <c r="I36" s="46">
        <v>54</v>
      </c>
      <c r="J36" s="46">
        <v>51</v>
      </c>
      <c r="K36" s="46">
        <v>58</v>
      </c>
      <c r="L36" s="46">
        <v>68</v>
      </c>
      <c r="M36" s="5">
        <f t="shared" si="3"/>
        <v>68</v>
      </c>
      <c r="N36" s="2">
        <f>IF(M36&lt;75,"",VLOOKUP(M36,'[2]Tabelle1'!$J$16:$K$56,2,FALSE))</f>
      </c>
      <c r="O36" s="7"/>
    </row>
    <row r="37" spans="1:15" s="1" customFormat="1" ht="12.75" customHeight="1">
      <c r="A37" s="80">
        <f t="shared" si="0"/>
        <v>32</v>
      </c>
      <c r="B37" s="47">
        <f t="shared" si="1"/>
        <v>356</v>
      </c>
      <c r="C37" s="82" t="s">
        <v>4</v>
      </c>
      <c r="D37" s="81">
        <f t="shared" si="2"/>
        <v>175</v>
      </c>
      <c r="E37" s="62" t="s">
        <v>390</v>
      </c>
      <c r="F37" s="62" t="s">
        <v>369</v>
      </c>
      <c r="G37" s="73">
        <v>62</v>
      </c>
      <c r="H37" s="46">
        <v>56</v>
      </c>
      <c r="I37" s="46">
        <v>62</v>
      </c>
      <c r="J37" s="46">
        <v>61</v>
      </c>
      <c r="K37" s="46">
        <v>60</v>
      </c>
      <c r="L37" s="46">
        <v>55</v>
      </c>
      <c r="M37" s="5">
        <f t="shared" si="3"/>
        <v>62</v>
      </c>
      <c r="N37" s="2">
        <f>IF(M37&lt;75,"",VLOOKUP(M37,'[2]Tabelle1'!$J$16:$K$56,2,FALSE))</f>
      </c>
      <c r="O37" s="7"/>
    </row>
    <row r="38" spans="1:15" s="1" customFormat="1" ht="12.75" customHeight="1">
      <c r="A38" s="80">
        <f aca="true" t="shared" si="4" ref="A38:A69">RANK(B38,$B$6:$B$222,0)</f>
        <v>33</v>
      </c>
      <c r="B38" s="47">
        <f aca="true" t="shared" si="5" ref="B38:B72">SUM(G38:L38)</f>
        <v>353</v>
      </c>
      <c r="C38" s="82" t="s">
        <v>4</v>
      </c>
      <c r="D38" s="81">
        <f aca="true" t="shared" si="6" ref="D38:D72">$B$6-B38</f>
        <v>178</v>
      </c>
      <c r="E38" s="76" t="s">
        <v>90</v>
      </c>
      <c r="F38" s="62" t="s">
        <v>89</v>
      </c>
      <c r="G38" s="227">
        <v>0</v>
      </c>
      <c r="H38" s="46">
        <v>62</v>
      </c>
      <c r="I38" s="46">
        <v>68</v>
      </c>
      <c r="J38" s="46">
        <v>71</v>
      </c>
      <c r="K38" s="46">
        <v>73</v>
      </c>
      <c r="L38" s="212">
        <v>79</v>
      </c>
      <c r="M38" s="5">
        <f aca="true" t="shared" si="7" ref="M38:M69">IF(ISBLANK(F38),0,MAX(G38,H38,I38,J38,K38,L38))</f>
        <v>79</v>
      </c>
      <c r="N38" s="2" t="str">
        <f>IF(M38&lt;75,"",VLOOKUP(M38,'[2]Tabelle1'!$J$16:$K$56,2,FALSE))</f>
        <v>Bronze</v>
      </c>
      <c r="O38" s="7"/>
    </row>
    <row r="39" spans="1:15" s="1" customFormat="1" ht="12.75" customHeight="1">
      <c r="A39" s="59">
        <f t="shared" si="4"/>
        <v>34</v>
      </c>
      <c r="B39" s="46">
        <f t="shared" si="5"/>
        <v>348</v>
      </c>
      <c r="C39" s="60" t="s">
        <v>4</v>
      </c>
      <c r="D39" s="61">
        <f t="shared" si="6"/>
        <v>183</v>
      </c>
      <c r="E39" s="62" t="s">
        <v>413</v>
      </c>
      <c r="F39" s="62" t="s">
        <v>15</v>
      </c>
      <c r="G39" s="73">
        <v>63</v>
      </c>
      <c r="H39" s="46">
        <v>43</v>
      </c>
      <c r="I39" s="46">
        <v>63</v>
      </c>
      <c r="J39" s="46">
        <v>65</v>
      </c>
      <c r="K39" s="46">
        <v>57</v>
      </c>
      <c r="L39" s="46">
        <v>57</v>
      </c>
      <c r="M39" s="5">
        <f t="shared" si="7"/>
        <v>65</v>
      </c>
      <c r="N39" s="2">
        <f>IF(M39&lt;75,"",VLOOKUP(M39,'[2]Tabelle1'!$J$16:$K$56,2,FALSE))</f>
      </c>
      <c r="O39" s="7"/>
    </row>
    <row r="40" spans="1:15" s="1" customFormat="1" ht="12.75" customHeight="1">
      <c r="A40" s="59">
        <f t="shared" si="4"/>
        <v>34</v>
      </c>
      <c r="B40" s="46">
        <f t="shared" si="5"/>
        <v>348</v>
      </c>
      <c r="C40" s="60" t="s">
        <v>4</v>
      </c>
      <c r="D40" s="61">
        <f t="shared" si="6"/>
        <v>183</v>
      </c>
      <c r="E40" s="62" t="s">
        <v>158</v>
      </c>
      <c r="F40" s="62" t="s">
        <v>15</v>
      </c>
      <c r="G40" s="73">
        <v>66</v>
      </c>
      <c r="H40" s="226">
        <v>0</v>
      </c>
      <c r="I40" s="212">
        <v>76</v>
      </c>
      <c r="J40" s="46">
        <v>70</v>
      </c>
      <c r="K40" s="46">
        <v>67</v>
      </c>
      <c r="L40" s="46">
        <v>69</v>
      </c>
      <c r="M40" s="5">
        <f t="shared" si="7"/>
        <v>76</v>
      </c>
      <c r="N40" s="2" t="str">
        <f>IF(M40&lt;75,"",VLOOKUP(M40,'[2]Tabelle1'!$J$16:$K$56,2,FALSE))</f>
        <v>Bronze</v>
      </c>
      <c r="O40" s="7"/>
    </row>
    <row r="41" spans="1:15" s="1" customFormat="1" ht="12.75" customHeight="1">
      <c r="A41" s="59">
        <f t="shared" si="4"/>
        <v>36</v>
      </c>
      <c r="B41" s="46">
        <f t="shared" si="5"/>
        <v>344</v>
      </c>
      <c r="C41" s="60"/>
      <c r="D41" s="61">
        <f t="shared" si="6"/>
        <v>187</v>
      </c>
      <c r="E41" s="62" t="s">
        <v>198</v>
      </c>
      <c r="F41" s="62" t="s">
        <v>199</v>
      </c>
      <c r="G41" s="73">
        <v>51</v>
      </c>
      <c r="H41" s="46">
        <v>60</v>
      </c>
      <c r="I41" s="46">
        <v>58</v>
      </c>
      <c r="J41" s="46">
        <v>58</v>
      </c>
      <c r="K41" s="46">
        <v>57</v>
      </c>
      <c r="L41" s="46">
        <v>60</v>
      </c>
      <c r="M41" s="5">
        <f t="shared" si="7"/>
        <v>60</v>
      </c>
      <c r="N41" s="2">
        <f>IF(M41&lt;75,"",VLOOKUP(M41,'[2]Tabelle1'!$J$16:$K$56,2,FALSE))</f>
      </c>
      <c r="O41" s="7"/>
    </row>
    <row r="42" spans="1:15" s="1" customFormat="1" ht="12.75" customHeight="1">
      <c r="A42" s="59">
        <f t="shared" si="4"/>
        <v>37</v>
      </c>
      <c r="B42" s="46">
        <f t="shared" si="5"/>
        <v>337</v>
      </c>
      <c r="C42" s="60"/>
      <c r="D42" s="61">
        <f t="shared" si="6"/>
        <v>194</v>
      </c>
      <c r="E42" s="62" t="s">
        <v>135</v>
      </c>
      <c r="F42" s="62" t="s">
        <v>89</v>
      </c>
      <c r="G42" s="73">
        <v>60</v>
      </c>
      <c r="H42" s="46">
        <v>64</v>
      </c>
      <c r="I42" s="46">
        <v>48</v>
      </c>
      <c r="J42" s="46">
        <v>49</v>
      </c>
      <c r="K42" s="46">
        <v>59</v>
      </c>
      <c r="L42" s="46">
        <v>57</v>
      </c>
      <c r="M42" s="5">
        <f t="shared" si="7"/>
        <v>64</v>
      </c>
      <c r="N42" s="2">
        <f>IF(M42&lt;75,"",VLOOKUP(M42,'[2]Tabelle1'!$J$16:$K$56,2,FALSE))</f>
      </c>
      <c r="O42" s="7"/>
    </row>
    <row r="43" spans="1:15" s="1" customFormat="1" ht="12.75" customHeight="1">
      <c r="A43" s="59">
        <f t="shared" si="4"/>
        <v>38</v>
      </c>
      <c r="B43" s="46">
        <f t="shared" si="5"/>
        <v>328</v>
      </c>
      <c r="C43" s="60"/>
      <c r="D43" s="61">
        <f t="shared" si="6"/>
        <v>203</v>
      </c>
      <c r="E43" s="62" t="s">
        <v>107</v>
      </c>
      <c r="F43" s="62" t="s">
        <v>16</v>
      </c>
      <c r="G43" s="73">
        <v>63</v>
      </c>
      <c r="H43" s="46">
        <v>62</v>
      </c>
      <c r="I43" s="46">
        <v>49</v>
      </c>
      <c r="J43" s="46">
        <v>44</v>
      </c>
      <c r="K43" s="46">
        <v>51</v>
      </c>
      <c r="L43" s="46">
        <v>59</v>
      </c>
      <c r="M43" s="5">
        <f t="shared" si="7"/>
        <v>63</v>
      </c>
      <c r="N43" s="2">
        <f>IF(M43&lt;75,"",VLOOKUP(M43,'[2]Tabelle1'!$J$16:$K$56,2,FALSE))</f>
      </c>
      <c r="O43" s="7"/>
    </row>
    <row r="44" spans="1:15" s="1" customFormat="1" ht="12.75" customHeight="1">
      <c r="A44" s="59">
        <f t="shared" si="4"/>
        <v>39</v>
      </c>
      <c r="B44" s="46">
        <f t="shared" si="5"/>
        <v>327</v>
      </c>
      <c r="C44" s="60" t="s">
        <v>4</v>
      </c>
      <c r="D44" s="61">
        <f t="shared" si="6"/>
        <v>204</v>
      </c>
      <c r="E44" s="62" t="s">
        <v>442</v>
      </c>
      <c r="F44" s="62" t="s">
        <v>40</v>
      </c>
      <c r="G44" s="227">
        <v>0</v>
      </c>
      <c r="H44" s="46">
        <v>70</v>
      </c>
      <c r="I44" s="46">
        <v>62</v>
      </c>
      <c r="J44" s="46">
        <v>63</v>
      </c>
      <c r="K44" s="46">
        <v>61</v>
      </c>
      <c r="L44" s="46">
        <v>71</v>
      </c>
      <c r="M44" s="5">
        <f t="shared" si="7"/>
        <v>71</v>
      </c>
      <c r="N44" s="2">
        <f>IF(M44&lt;75,"",VLOOKUP(M44,'[2]Tabelle1'!$J$16:$K$56,2,FALSE))</f>
      </c>
      <c r="O44" s="7"/>
    </row>
    <row r="45" spans="1:15" s="1" customFormat="1" ht="12.75" customHeight="1">
      <c r="A45" s="59">
        <f t="shared" si="4"/>
        <v>40</v>
      </c>
      <c r="B45" s="46">
        <f t="shared" si="5"/>
        <v>316</v>
      </c>
      <c r="C45" s="60" t="s">
        <v>4</v>
      </c>
      <c r="D45" s="61">
        <f t="shared" si="6"/>
        <v>215</v>
      </c>
      <c r="E45" s="62" t="s">
        <v>354</v>
      </c>
      <c r="F45" s="62" t="s">
        <v>40</v>
      </c>
      <c r="G45" s="73">
        <v>54</v>
      </c>
      <c r="H45" s="46">
        <v>47</v>
      </c>
      <c r="I45" s="46">
        <v>49</v>
      </c>
      <c r="J45" s="46">
        <v>50</v>
      </c>
      <c r="K45" s="46">
        <v>54</v>
      </c>
      <c r="L45" s="46">
        <v>62</v>
      </c>
      <c r="M45" s="5">
        <f t="shared" si="7"/>
        <v>62</v>
      </c>
      <c r="N45" s="2">
        <f>IF(M45&lt;75,"",VLOOKUP(M45,'[2]Tabelle1'!$J$16:$K$56,2,FALSE))</f>
      </c>
      <c r="O45" s="7"/>
    </row>
    <row r="46" spans="1:15" s="1" customFormat="1" ht="12.75" customHeight="1">
      <c r="A46" s="59">
        <f t="shared" si="4"/>
        <v>40</v>
      </c>
      <c r="B46" s="46">
        <f t="shared" si="5"/>
        <v>316</v>
      </c>
      <c r="C46" s="60"/>
      <c r="D46" s="61">
        <f t="shared" si="6"/>
        <v>215</v>
      </c>
      <c r="E46" s="62" t="s">
        <v>353</v>
      </c>
      <c r="F46" s="62" t="s">
        <v>141</v>
      </c>
      <c r="G46" s="73">
        <v>56</v>
      </c>
      <c r="H46" s="46">
        <v>66</v>
      </c>
      <c r="I46" s="46">
        <v>59</v>
      </c>
      <c r="J46" s="46">
        <v>68</v>
      </c>
      <c r="K46" s="226">
        <v>0</v>
      </c>
      <c r="L46" s="46">
        <v>67</v>
      </c>
      <c r="M46" s="5">
        <f t="shared" si="7"/>
        <v>68</v>
      </c>
      <c r="N46" s="13">
        <f>IF(M46&lt;75,"",VLOOKUP(M46,'[2]Tabelle1'!$J$16:$K$56,2,FALSE))</f>
      </c>
      <c r="O46" s="7"/>
    </row>
    <row r="47" spans="1:15" s="1" customFormat="1" ht="12.75" customHeight="1">
      <c r="A47" s="59">
        <f t="shared" si="4"/>
        <v>42</v>
      </c>
      <c r="B47" s="46">
        <f t="shared" si="5"/>
        <v>312</v>
      </c>
      <c r="C47" s="60" t="s">
        <v>4</v>
      </c>
      <c r="D47" s="61">
        <f t="shared" si="6"/>
        <v>219</v>
      </c>
      <c r="E47" s="62" t="s">
        <v>140</v>
      </c>
      <c r="F47" s="62" t="s">
        <v>141</v>
      </c>
      <c r="G47" s="73">
        <v>74</v>
      </c>
      <c r="H47" s="46">
        <v>69</v>
      </c>
      <c r="I47" s="226">
        <v>0</v>
      </c>
      <c r="J47" s="46">
        <v>58</v>
      </c>
      <c r="K47" s="46">
        <v>53</v>
      </c>
      <c r="L47" s="46">
        <v>58</v>
      </c>
      <c r="M47" s="5">
        <f t="shared" si="7"/>
        <v>74</v>
      </c>
      <c r="N47" s="2">
        <f>IF(M47&lt;75,"",VLOOKUP(M47,'[2]Tabelle1'!$J$16:$K$56,2,FALSE))</f>
      </c>
      <c r="O47" s="7"/>
    </row>
    <row r="48" spans="1:15" s="1" customFormat="1" ht="12.75" customHeight="1">
      <c r="A48" s="59">
        <f t="shared" si="4"/>
        <v>42</v>
      </c>
      <c r="B48" s="46">
        <f t="shared" si="5"/>
        <v>312</v>
      </c>
      <c r="C48" s="60" t="s">
        <v>4</v>
      </c>
      <c r="D48" s="61">
        <f t="shared" si="6"/>
        <v>219</v>
      </c>
      <c r="E48" s="62" t="s">
        <v>94</v>
      </c>
      <c r="F48" s="62" t="s">
        <v>89</v>
      </c>
      <c r="G48" s="73">
        <v>60</v>
      </c>
      <c r="H48" s="46">
        <v>64</v>
      </c>
      <c r="I48" s="226">
        <v>0</v>
      </c>
      <c r="J48" s="46">
        <v>59</v>
      </c>
      <c r="K48" s="46">
        <v>61</v>
      </c>
      <c r="L48" s="46">
        <v>68</v>
      </c>
      <c r="M48" s="5">
        <f t="shared" si="7"/>
        <v>68</v>
      </c>
      <c r="N48" s="2">
        <f>IF(M48&lt;75,"",VLOOKUP(M48,'[2]Tabelle1'!$J$16:$K$56,2,FALSE))</f>
      </c>
      <c r="O48" s="7"/>
    </row>
    <row r="49" spans="1:15" s="1" customFormat="1" ht="12.75" customHeight="1">
      <c r="A49" s="80">
        <f t="shared" si="4"/>
        <v>44</v>
      </c>
      <c r="B49" s="47">
        <f t="shared" si="5"/>
        <v>307</v>
      </c>
      <c r="C49" s="82" t="s">
        <v>4</v>
      </c>
      <c r="D49" s="81">
        <f t="shared" si="6"/>
        <v>224</v>
      </c>
      <c r="E49" s="62" t="s">
        <v>91</v>
      </c>
      <c r="F49" s="62" t="s">
        <v>89</v>
      </c>
      <c r="G49" s="73">
        <v>63</v>
      </c>
      <c r="H49" s="46">
        <v>54</v>
      </c>
      <c r="I49" s="46">
        <v>59</v>
      </c>
      <c r="J49" s="46">
        <v>61</v>
      </c>
      <c r="K49" s="226">
        <v>0</v>
      </c>
      <c r="L49" s="46">
        <v>70</v>
      </c>
      <c r="M49" s="5">
        <f t="shared" si="7"/>
        <v>70</v>
      </c>
      <c r="N49" s="2">
        <f>IF(M49&lt;75,"",VLOOKUP(M49,'[2]Tabelle1'!$J$16:$K$56,2,FALSE))</f>
      </c>
      <c r="O49" s="7"/>
    </row>
    <row r="50" spans="1:15" s="1" customFormat="1" ht="12.75" customHeight="1">
      <c r="A50" s="59">
        <f t="shared" si="4"/>
        <v>45</v>
      </c>
      <c r="B50" s="46">
        <f t="shared" si="5"/>
        <v>305</v>
      </c>
      <c r="C50" s="60"/>
      <c r="D50" s="61">
        <f t="shared" si="6"/>
        <v>226</v>
      </c>
      <c r="E50" s="62" t="s">
        <v>196</v>
      </c>
      <c r="F50" s="62" t="s">
        <v>199</v>
      </c>
      <c r="G50" s="73">
        <v>59</v>
      </c>
      <c r="H50" s="226">
        <v>0</v>
      </c>
      <c r="I50" s="46">
        <v>60</v>
      </c>
      <c r="J50" s="46">
        <v>62</v>
      </c>
      <c r="K50" s="46">
        <v>62</v>
      </c>
      <c r="L50" s="46">
        <v>62</v>
      </c>
      <c r="M50" s="5">
        <f t="shared" si="7"/>
        <v>62</v>
      </c>
      <c r="N50" s="2">
        <f>IF(M50&lt;75,"",VLOOKUP(M50,'[2]Tabelle1'!$J$16:$K$56,2,FALSE))</f>
      </c>
      <c r="O50" s="7"/>
    </row>
    <row r="51" spans="1:15" s="1" customFormat="1" ht="12.75" customHeight="1">
      <c r="A51" s="59">
        <f t="shared" si="4"/>
        <v>46</v>
      </c>
      <c r="B51" s="46">
        <f t="shared" si="5"/>
        <v>302</v>
      </c>
      <c r="C51" s="60" t="s">
        <v>4</v>
      </c>
      <c r="D51" s="61">
        <f t="shared" si="6"/>
        <v>229</v>
      </c>
      <c r="E51" s="62" t="s">
        <v>396</v>
      </c>
      <c r="F51" s="62" t="s">
        <v>199</v>
      </c>
      <c r="G51" s="73">
        <v>68</v>
      </c>
      <c r="H51" s="46">
        <v>54</v>
      </c>
      <c r="I51" s="46">
        <v>65</v>
      </c>
      <c r="J51" s="226">
        <v>0</v>
      </c>
      <c r="K51" s="46">
        <v>56</v>
      </c>
      <c r="L51" s="46">
        <v>59</v>
      </c>
      <c r="M51" s="5">
        <f t="shared" si="7"/>
        <v>68</v>
      </c>
      <c r="N51" s="2">
        <f>IF(M51&lt;75,"",VLOOKUP(M51,'[2]Tabelle1'!$J$16:$K$56,2,FALSE))</f>
      </c>
      <c r="O51" s="7"/>
    </row>
    <row r="52" spans="1:15" s="1" customFormat="1" ht="12.75" customHeight="1">
      <c r="A52" s="59">
        <f t="shared" si="4"/>
        <v>47</v>
      </c>
      <c r="B52" s="46">
        <f t="shared" si="5"/>
        <v>282</v>
      </c>
      <c r="C52" s="60" t="s">
        <v>4</v>
      </c>
      <c r="D52" s="61">
        <f t="shared" si="6"/>
        <v>249</v>
      </c>
      <c r="E52" s="62" t="s">
        <v>138</v>
      </c>
      <c r="F52" s="62" t="s">
        <v>141</v>
      </c>
      <c r="G52" s="73">
        <v>62</v>
      </c>
      <c r="H52" s="46">
        <v>55</v>
      </c>
      <c r="I52" s="226">
        <v>0</v>
      </c>
      <c r="J52" s="46">
        <v>53</v>
      </c>
      <c r="K52" s="46">
        <v>50</v>
      </c>
      <c r="L52" s="46">
        <v>62</v>
      </c>
      <c r="M52" s="5">
        <f t="shared" si="7"/>
        <v>62</v>
      </c>
      <c r="N52" s="2">
        <f>IF(M52&lt;75,"",VLOOKUP(M52,'[2]Tabelle1'!$J$16:$K$56,2,FALSE))</f>
      </c>
      <c r="O52" s="7"/>
    </row>
    <row r="53" spans="1:15" s="1" customFormat="1" ht="12.75" customHeight="1">
      <c r="A53" s="59">
        <f t="shared" si="4"/>
        <v>47</v>
      </c>
      <c r="B53" s="46">
        <f t="shared" si="5"/>
        <v>282</v>
      </c>
      <c r="C53" s="60" t="s">
        <v>4</v>
      </c>
      <c r="D53" s="61">
        <f t="shared" si="6"/>
        <v>249</v>
      </c>
      <c r="E53" s="62" t="s">
        <v>117</v>
      </c>
      <c r="F53" s="62" t="s">
        <v>15</v>
      </c>
      <c r="G53" s="73">
        <v>63</v>
      </c>
      <c r="H53" s="46">
        <v>53</v>
      </c>
      <c r="I53" s="46">
        <v>59</v>
      </c>
      <c r="J53" s="46">
        <v>46</v>
      </c>
      <c r="K53" s="46">
        <v>61</v>
      </c>
      <c r="L53" s="226">
        <v>0</v>
      </c>
      <c r="M53" s="5">
        <f t="shared" si="7"/>
        <v>63</v>
      </c>
      <c r="N53" s="2">
        <f>IF(M53&lt;75,"",VLOOKUP(M53,'[2]Tabelle1'!$J$16:$K$56,2,FALSE))</f>
      </c>
      <c r="O53" s="7"/>
    </row>
    <row r="54" spans="1:15" s="1" customFormat="1" ht="12.75" customHeight="1">
      <c r="A54" s="80">
        <f t="shared" si="4"/>
        <v>49</v>
      </c>
      <c r="B54" s="47">
        <f t="shared" si="5"/>
        <v>267</v>
      </c>
      <c r="C54" s="82" t="s">
        <v>4</v>
      </c>
      <c r="D54" s="81">
        <f t="shared" si="6"/>
        <v>264</v>
      </c>
      <c r="E54" s="62" t="s">
        <v>152</v>
      </c>
      <c r="F54" s="62" t="s">
        <v>14</v>
      </c>
      <c r="G54" s="227">
        <v>0</v>
      </c>
      <c r="H54" s="226">
        <v>0</v>
      </c>
      <c r="I54" s="46">
        <v>67</v>
      </c>
      <c r="J54" s="46">
        <v>62</v>
      </c>
      <c r="K54" s="46">
        <v>65</v>
      </c>
      <c r="L54" s="46">
        <v>73</v>
      </c>
      <c r="M54" s="5">
        <f t="shared" si="7"/>
        <v>73</v>
      </c>
      <c r="N54" s="2">
        <f>IF(M54&lt;75,"",VLOOKUP(M54,'[2]Tabelle1'!$J$16:$K$56,2,FALSE))</f>
      </c>
      <c r="O54" s="7"/>
    </row>
    <row r="55" spans="1:15" s="1" customFormat="1" ht="12.75" customHeight="1">
      <c r="A55" s="80">
        <f t="shared" si="4"/>
        <v>50</v>
      </c>
      <c r="B55" s="47">
        <f t="shared" si="5"/>
        <v>251</v>
      </c>
      <c r="C55" s="82" t="s">
        <v>4</v>
      </c>
      <c r="D55" s="81">
        <f t="shared" si="6"/>
        <v>280</v>
      </c>
      <c r="E55" s="62" t="s">
        <v>393</v>
      </c>
      <c r="F55" s="62" t="s">
        <v>369</v>
      </c>
      <c r="G55" s="73">
        <v>71</v>
      </c>
      <c r="H55" s="226">
        <v>0</v>
      </c>
      <c r="I55" s="226">
        <v>0</v>
      </c>
      <c r="J55" s="46">
        <v>55</v>
      </c>
      <c r="K55" s="46">
        <v>62</v>
      </c>
      <c r="L55" s="46">
        <v>63</v>
      </c>
      <c r="M55" s="5">
        <f t="shared" si="7"/>
        <v>71</v>
      </c>
      <c r="N55" s="2">
        <f>IF(M55&lt;75,"",VLOOKUP(M55,'[2]Tabelle1'!$J$16:$K$56,2,FALSE))</f>
      </c>
      <c r="O55" s="7"/>
    </row>
    <row r="56" spans="1:15" s="1" customFormat="1" ht="12.75" customHeight="1">
      <c r="A56" s="59">
        <f t="shared" si="4"/>
        <v>51</v>
      </c>
      <c r="B56" s="46">
        <f t="shared" si="5"/>
        <v>250</v>
      </c>
      <c r="C56" s="60" t="s">
        <v>4</v>
      </c>
      <c r="D56" s="61">
        <f t="shared" si="6"/>
        <v>281</v>
      </c>
      <c r="E56" s="62" t="s">
        <v>431</v>
      </c>
      <c r="F56" s="62" t="s">
        <v>40</v>
      </c>
      <c r="G56" s="73">
        <v>66</v>
      </c>
      <c r="H56" s="46">
        <v>60</v>
      </c>
      <c r="I56" s="226">
        <v>0</v>
      </c>
      <c r="J56" s="226">
        <v>0</v>
      </c>
      <c r="K56" s="46">
        <v>59</v>
      </c>
      <c r="L56" s="46">
        <v>65</v>
      </c>
      <c r="M56" s="5">
        <f t="shared" si="7"/>
        <v>66</v>
      </c>
      <c r="N56" s="2">
        <f>IF(M56&lt;75,"",VLOOKUP(M56,'[2]Tabelle1'!$J$16:$K$56,2,FALSE))</f>
      </c>
      <c r="O56" s="7"/>
    </row>
    <row r="57" spans="1:15" s="1" customFormat="1" ht="12.75" customHeight="1">
      <c r="A57" s="59">
        <f t="shared" si="4"/>
        <v>52</v>
      </c>
      <c r="B57" s="46">
        <f t="shared" si="5"/>
        <v>231</v>
      </c>
      <c r="C57" s="60" t="s">
        <v>4</v>
      </c>
      <c r="D57" s="61">
        <f t="shared" si="6"/>
        <v>300</v>
      </c>
      <c r="E57" s="62" t="s">
        <v>391</v>
      </c>
      <c r="F57" s="62" t="s">
        <v>369</v>
      </c>
      <c r="G57" s="73">
        <v>61</v>
      </c>
      <c r="H57" s="46">
        <v>55</v>
      </c>
      <c r="I57" s="226">
        <v>0</v>
      </c>
      <c r="J57" s="46">
        <v>65</v>
      </c>
      <c r="K57" s="226">
        <v>0</v>
      </c>
      <c r="L57" s="46">
        <v>50</v>
      </c>
      <c r="M57" s="5">
        <f t="shared" si="7"/>
        <v>65</v>
      </c>
      <c r="N57" s="2">
        <f>IF(M57&lt;75,"",VLOOKUP(M57,'[2]Tabelle1'!$J$16:$K$56,2,FALSE))</f>
      </c>
      <c r="O57" s="7"/>
    </row>
    <row r="58" spans="1:15" s="1" customFormat="1" ht="12.75" customHeight="1">
      <c r="A58" s="59">
        <f t="shared" si="4"/>
        <v>53</v>
      </c>
      <c r="B58" s="46">
        <f t="shared" si="5"/>
        <v>222</v>
      </c>
      <c r="C58" s="60" t="s">
        <v>4</v>
      </c>
      <c r="D58" s="61">
        <f t="shared" si="6"/>
        <v>309</v>
      </c>
      <c r="E58" s="62" t="s">
        <v>392</v>
      </c>
      <c r="F58" s="62" t="s">
        <v>369</v>
      </c>
      <c r="G58" s="73">
        <v>53</v>
      </c>
      <c r="H58" s="226">
        <v>0</v>
      </c>
      <c r="I58" s="46">
        <v>48</v>
      </c>
      <c r="J58" s="46">
        <v>51</v>
      </c>
      <c r="K58" s="226">
        <v>0</v>
      </c>
      <c r="L58" s="46">
        <v>70</v>
      </c>
      <c r="M58" s="5">
        <f t="shared" si="7"/>
        <v>70</v>
      </c>
      <c r="N58" s="2">
        <f>IF(M58&lt;75,"",VLOOKUP(M58,'[2]Tabelle1'!$J$16:$K$56,2,FALSE))</f>
      </c>
      <c r="O58" s="7"/>
    </row>
    <row r="59" spans="1:15" s="1" customFormat="1" ht="12.75" customHeight="1">
      <c r="A59" s="59">
        <f t="shared" si="4"/>
        <v>54</v>
      </c>
      <c r="B59" s="46">
        <f t="shared" si="5"/>
        <v>209</v>
      </c>
      <c r="C59" s="60"/>
      <c r="D59" s="61">
        <f t="shared" si="6"/>
        <v>322</v>
      </c>
      <c r="E59" s="62" t="s">
        <v>394</v>
      </c>
      <c r="F59" s="62" t="s">
        <v>369</v>
      </c>
      <c r="G59" s="73">
        <v>53</v>
      </c>
      <c r="H59" s="46">
        <v>56</v>
      </c>
      <c r="I59" s="46">
        <v>49</v>
      </c>
      <c r="J59" s="226">
        <v>0</v>
      </c>
      <c r="K59" s="226">
        <v>0</v>
      </c>
      <c r="L59" s="46">
        <v>51</v>
      </c>
      <c r="M59" s="5">
        <f t="shared" si="7"/>
        <v>56</v>
      </c>
      <c r="N59" s="2">
        <f>IF(M59&lt;75,"",VLOOKUP(M59,'[2]Tabelle1'!$J$16:$K$56,2,FALSE))</f>
      </c>
      <c r="O59" s="7"/>
    </row>
    <row r="60" spans="1:15" s="1" customFormat="1" ht="12.75" customHeight="1">
      <c r="A60" s="59">
        <f t="shared" si="4"/>
        <v>55</v>
      </c>
      <c r="B60" s="46">
        <f t="shared" si="5"/>
        <v>201</v>
      </c>
      <c r="C60" s="60" t="s">
        <v>4</v>
      </c>
      <c r="D60" s="61">
        <f t="shared" si="6"/>
        <v>330</v>
      </c>
      <c r="E60" s="62" t="s">
        <v>437</v>
      </c>
      <c r="F60" s="62" t="s">
        <v>40</v>
      </c>
      <c r="G60" s="73">
        <v>48</v>
      </c>
      <c r="H60" s="226">
        <v>0</v>
      </c>
      <c r="I60" s="46">
        <v>59</v>
      </c>
      <c r="J60" s="47">
        <v>47</v>
      </c>
      <c r="K60" s="226">
        <v>0</v>
      </c>
      <c r="L60" s="46">
        <v>47</v>
      </c>
      <c r="M60" s="5">
        <f t="shared" si="7"/>
        <v>59</v>
      </c>
      <c r="N60" s="2">
        <f>IF(M60&lt;75,"",VLOOKUP(M60,'[2]Tabelle1'!$J$16:$K$56,2,FALSE))</f>
      </c>
      <c r="O60" s="7"/>
    </row>
    <row r="61" spans="1:15" s="1" customFormat="1" ht="12.75" customHeight="1">
      <c r="A61" s="59">
        <f t="shared" si="4"/>
        <v>56</v>
      </c>
      <c r="B61" s="46">
        <f t="shared" si="5"/>
        <v>183</v>
      </c>
      <c r="C61" s="63"/>
      <c r="D61" s="61">
        <f t="shared" si="6"/>
        <v>348</v>
      </c>
      <c r="E61" s="62" t="s">
        <v>109</v>
      </c>
      <c r="F61" s="62" t="s">
        <v>16</v>
      </c>
      <c r="G61" s="227">
        <v>0</v>
      </c>
      <c r="H61" s="226">
        <v>0</v>
      </c>
      <c r="I61" s="46">
        <v>59</v>
      </c>
      <c r="J61" s="226">
        <v>0</v>
      </c>
      <c r="K61" s="46">
        <v>57</v>
      </c>
      <c r="L61" s="46">
        <v>67</v>
      </c>
      <c r="M61" s="5">
        <f t="shared" si="7"/>
        <v>67</v>
      </c>
      <c r="N61" s="2">
        <f>IF(M61&lt;75,"",VLOOKUP(M61,'[2]Tabelle1'!$J$16:$K$56,2,FALSE))</f>
      </c>
      <c r="O61" s="7"/>
    </row>
    <row r="62" spans="1:15" s="1" customFormat="1" ht="12.75" customHeight="1">
      <c r="A62" s="59">
        <f t="shared" si="4"/>
        <v>57</v>
      </c>
      <c r="B62" s="46">
        <f t="shared" si="5"/>
        <v>123</v>
      </c>
      <c r="C62" s="60"/>
      <c r="D62" s="61">
        <f t="shared" si="6"/>
        <v>408</v>
      </c>
      <c r="E62" s="76" t="s">
        <v>357</v>
      </c>
      <c r="F62" s="62" t="s">
        <v>14</v>
      </c>
      <c r="G62" s="227">
        <v>0</v>
      </c>
      <c r="H62" s="46">
        <v>61</v>
      </c>
      <c r="I62" s="46">
        <v>62</v>
      </c>
      <c r="J62" s="226">
        <v>0</v>
      </c>
      <c r="K62" s="226">
        <v>0</v>
      </c>
      <c r="L62" s="226">
        <v>0</v>
      </c>
      <c r="M62" s="5">
        <f t="shared" si="7"/>
        <v>62</v>
      </c>
      <c r="N62" s="2">
        <f>IF(M62&lt;75,"",VLOOKUP(M62,'[2]Tabelle1'!$J$16:$K$56,2,FALSE))</f>
      </c>
      <c r="O62" s="7"/>
    </row>
    <row r="63" spans="1:15" s="1" customFormat="1" ht="12.75" customHeight="1">
      <c r="A63" s="59">
        <f t="shared" si="4"/>
        <v>58</v>
      </c>
      <c r="B63" s="46">
        <f t="shared" si="5"/>
        <v>115</v>
      </c>
      <c r="C63" s="60" t="s">
        <v>4</v>
      </c>
      <c r="D63" s="61">
        <f t="shared" si="6"/>
        <v>416</v>
      </c>
      <c r="E63" s="76" t="s">
        <v>415</v>
      </c>
      <c r="F63" s="62" t="s">
        <v>89</v>
      </c>
      <c r="G63" s="227">
        <v>0</v>
      </c>
      <c r="H63" s="46">
        <v>59</v>
      </c>
      <c r="I63" s="226">
        <v>0</v>
      </c>
      <c r="J63" s="226">
        <v>0</v>
      </c>
      <c r="K63" s="226">
        <v>0</v>
      </c>
      <c r="L63" s="46">
        <v>56</v>
      </c>
      <c r="M63" s="5">
        <f t="shared" si="7"/>
        <v>59</v>
      </c>
      <c r="N63" s="2">
        <f>IF(M63&lt;75,"",VLOOKUP(M63,'[2]Tabelle1'!$J$16:$K$56,2,FALSE))</f>
      </c>
      <c r="O63" s="7"/>
    </row>
    <row r="64" spans="1:15" s="1" customFormat="1" ht="12.75" customHeight="1">
      <c r="A64" s="59">
        <f t="shared" si="4"/>
        <v>59</v>
      </c>
      <c r="B64" s="46">
        <f t="shared" si="5"/>
        <v>70</v>
      </c>
      <c r="C64" s="60" t="s">
        <v>4</v>
      </c>
      <c r="D64" s="61">
        <f t="shared" si="6"/>
        <v>461</v>
      </c>
      <c r="E64" s="62" t="s">
        <v>148</v>
      </c>
      <c r="F64" s="62" t="s">
        <v>40</v>
      </c>
      <c r="G64" s="227">
        <v>0</v>
      </c>
      <c r="H64" s="46">
        <v>14</v>
      </c>
      <c r="I64" s="226">
        <v>0</v>
      </c>
      <c r="J64" s="226">
        <v>0</v>
      </c>
      <c r="K64" s="46">
        <v>56</v>
      </c>
      <c r="L64" s="226">
        <v>0</v>
      </c>
      <c r="M64" s="5">
        <f t="shared" si="7"/>
        <v>56</v>
      </c>
      <c r="N64" s="2">
        <f>IF(M64&lt;75,"",VLOOKUP(M64,'[2]Tabelle1'!$J$16:$K$56,2,FALSE))</f>
      </c>
      <c r="O64" s="7"/>
    </row>
    <row r="65" spans="1:15" s="1" customFormat="1" ht="12.75" customHeight="1">
      <c r="A65" s="59">
        <f t="shared" si="4"/>
        <v>60</v>
      </c>
      <c r="B65" s="46">
        <f t="shared" si="5"/>
        <v>0</v>
      </c>
      <c r="C65" s="60"/>
      <c r="D65" s="61">
        <f t="shared" si="6"/>
        <v>531</v>
      </c>
      <c r="E65" s="62" t="s">
        <v>137</v>
      </c>
      <c r="F65" s="62" t="s">
        <v>141</v>
      </c>
      <c r="G65" s="227">
        <v>0</v>
      </c>
      <c r="H65" s="226">
        <v>0</v>
      </c>
      <c r="I65" s="226">
        <v>0</v>
      </c>
      <c r="J65" s="226">
        <v>0</v>
      </c>
      <c r="K65" s="226">
        <v>0</v>
      </c>
      <c r="L65" s="226">
        <v>0</v>
      </c>
      <c r="M65" s="5">
        <f t="shared" si="7"/>
        <v>0</v>
      </c>
      <c r="N65" s="2">
        <f>IF(M65&lt;75,"",VLOOKUP(M65,'[2]Tabelle1'!$J$16:$K$56,2,FALSE))</f>
      </c>
      <c r="O65" s="7"/>
    </row>
    <row r="66" spans="1:15" s="1" customFormat="1" ht="12.75" customHeight="1">
      <c r="A66" s="59">
        <f t="shared" si="4"/>
        <v>60</v>
      </c>
      <c r="B66" s="46">
        <f t="shared" si="5"/>
        <v>0</v>
      </c>
      <c r="C66" s="60" t="s">
        <v>4</v>
      </c>
      <c r="D66" s="61">
        <f t="shared" si="6"/>
        <v>531</v>
      </c>
      <c r="E66" s="62" t="s">
        <v>395</v>
      </c>
      <c r="F66" s="62" t="s">
        <v>369</v>
      </c>
      <c r="G66" s="227">
        <v>0</v>
      </c>
      <c r="H66" s="226">
        <v>0</v>
      </c>
      <c r="I66" s="226">
        <v>0</v>
      </c>
      <c r="J66" s="226">
        <v>0</v>
      </c>
      <c r="K66" s="226">
        <v>0</v>
      </c>
      <c r="L66" s="226">
        <v>0</v>
      </c>
      <c r="M66" s="5">
        <f t="shared" si="7"/>
        <v>0</v>
      </c>
      <c r="N66" s="2">
        <f>IF(M66&lt;75,"",VLOOKUP(M66,'[2]Tabelle1'!$J$16:$K$56,2,FALSE))</f>
      </c>
      <c r="O66" s="7"/>
    </row>
    <row r="67" spans="1:15" s="1" customFormat="1" ht="12.75" customHeight="1">
      <c r="A67" s="59">
        <f t="shared" si="4"/>
        <v>60</v>
      </c>
      <c r="B67" s="46">
        <f t="shared" si="5"/>
        <v>0</v>
      </c>
      <c r="C67" s="60"/>
      <c r="D67" s="61">
        <f t="shared" si="6"/>
        <v>531</v>
      </c>
      <c r="E67" s="62"/>
      <c r="F67" s="62"/>
      <c r="G67" s="73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5">
        <f t="shared" si="7"/>
        <v>0</v>
      </c>
      <c r="N67" s="2">
        <f>IF(M67&lt;75,"",VLOOKUP(M67,'[2]Tabelle1'!$J$16:$K$56,2,FALSE))</f>
      </c>
      <c r="O67" s="7"/>
    </row>
    <row r="68" spans="1:15" s="1" customFormat="1" ht="12.75" customHeight="1">
      <c r="A68" s="59">
        <f t="shared" si="4"/>
        <v>60</v>
      </c>
      <c r="B68" s="46">
        <f t="shared" si="5"/>
        <v>0</v>
      </c>
      <c r="C68" s="60" t="s">
        <v>4</v>
      </c>
      <c r="D68" s="61">
        <f t="shared" si="6"/>
        <v>531</v>
      </c>
      <c r="E68" s="62"/>
      <c r="F68" s="62"/>
      <c r="G68" s="73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5">
        <f t="shared" si="7"/>
        <v>0</v>
      </c>
      <c r="N68" s="2">
        <f>IF(M68&lt;75,"",VLOOKUP(M68,'[2]Tabelle1'!$J$16:$K$56,2,FALSE))</f>
      </c>
      <c r="O68" s="7"/>
    </row>
    <row r="69" spans="1:15" s="1" customFormat="1" ht="12.75" customHeight="1">
      <c r="A69" s="59">
        <f t="shared" si="4"/>
        <v>60</v>
      </c>
      <c r="B69" s="46">
        <f t="shared" si="5"/>
        <v>0</v>
      </c>
      <c r="C69" s="60"/>
      <c r="D69" s="61">
        <f t="shared" si="6"/>
        <v>531</v>
      </c>
      <c r="E69" s="62"/>
      <c r="F69" s="62"/>
      <c r="G69" s="73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5">
        <f t="shared" si="7"/>
        <v>0</v>
      </c>
      <c r="N69" s="2">
        <f>IF(M69&lt;75,"",VLOOKUP(M69,'[2]Tabelle1'!$J$16:$K$56,2,FALSE))</f>
      </c>
      <c r="O69" s="7"/>
    </row>
    <row r="70" spans="1:15" s="1" customFormat="1" ht="12.75" customHeight="1">
      <c r="A70" s="59">
        <f>RANK(B70,$B$6:$B$222,0)</f>
        <v>60</v>
      </c>
      <c r="B70" s="46">
        <f t="shared" si="5"/>
        <v>0</v>
      </c>
      <c r="C70" s="60" t="s">
        <v>4</v>
      </c>
      <c r="D70" s="61">
        <f t="shared" si="6"/>
        <v>531</v>
      </c>
      <c r="E70" s="64"/>
      <c r="F70" s="64"/>
      <c r="G70" s="73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5">
        <f>IF(ISBLANK(F70),0,MAX(G70,H70,I70,J70,K70,L70))</f>
        <v>0</v>
      </c>
      <c r="N70" s="2">
        <f>IF(M70&lt;75,"",VLOOKUP(M70,'[2]Tabelle1'!$J$16:$K$56,2,FALSE))</f>
      </c>
      <c r="O70" s="7"/>
    </row>
    <row r="71" spans="1:15" s="1" customFormat="1" ht="12.75" customHeight="1">
      <c r="A71" s="59">
        <f>RANK(B71,$B$6:$B$222,0)</f>
        <v>60</v>
      </c>
      <c r="B71" s="46">
        <f t="shared" si="5"/>
        <v>0</v>
      </c>
      <c r="C71" s="60" t="s">
        <v>4</v>
      </c>
      <c r="D71" s="61">
        <f t="shared" si="6"/>
        <v>531</v>
      </c>
      <c r="E71" s="62"/>
      <c r="F71" s="62"/>
      <c r="G71" s="73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15">
        <f>IF(ISBLANK(F71),0,MAX(G71,H71,I71,J71,K71,L71))</f>
        <v>0</v>
      </c>
      <c r="N71" s="17">
        <f>IF(M71&lt;75,"",VLOOKUP(M71,'[2]Tabelle1'!$J$16:$K$56,2,FALSE))</f>
      </c>
      <c r="O71" s="7"/>
    </row>
    <row r="72" spans="1:14" s="1" customFormat="1" ht="12.75" customHeight="1" thickBot="1">
      <c r="A72" s="59">
        <f>RANK(B72,$B$6:$B$70,0)</f>
        <v>60</v>
      </c>
      <c r="B72" s="46">
        <f t="shared" si="5"/>
        <v>0</v>
      </c>
      <c r="C72" s="46"/>
      <c r="D72" s="61">
        <f t="shared" si="6"/>
        <v>531</v>
      </c>
      <c r="E72" s="91"/>
      <c r="F72" s="92"/>
      <c r="G72" s="73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5">
        <f>IF(ISBLANK(F72),0,MAX(G72,H72,I72,J72,K72,L72))</f>
        <v>0</v>
      </c>
      <c r="N72" s="2">
        <f>IF(M72&lt;75,"",VLOOKUP(M72,'[2]Tabelle1'!$J$16:$K$56,2,FALSE))</f>
      </c>
    </row>
    <row r="73" spans="1:16" s="1" customFormat="1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s="1" customFormat="1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s="1" customFormat="1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</sheetData>
  <sheetProtection/>
  <mergeCells count="3">
    <mergeCell ref="B1:N1"/>
    <mergeCell ref="B2:N2"/>
    <mergeCell ref="B3:N3"/>
  </mergeCells>
  <printOptions/>
  <pageMargins left="0.2" right="0.11" top="0.7874015748031497" bottom="0.7874015748031497" header="0.33" footer="0.31496062992125984"/>
  <pageSetup blackAndWhite="1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31">
      <selection activeCell="I9" sqref="I9"/>
    </sheetView>
  </sheetViews>
  <sheetFormatPr defaultColWidth="11.421875" defaultRowHeight="12.75"/>
  <cols>
    <col min="1" max="2" width="11.421875" style="30" customWidth="1"/>
    <col min="3" max="4" width="11.421875" style="31" customWidth="1"/>
    <col min="5" max="5" width="11.421875" style="30" customWidth="1"/>
    <col min="6" max="10" width="11.421875" style="210" customWidth="1"/>
    <col min="11" max="11" width="12.28125" style="210" customWidth="1"/>
  </cols>
  <sheetData>
    <row r="1" spans="1:11" ht="20.25">
      <c r="A1" s="93"/>
      <c r="B1" s="94"/>
      <c r="C1" s="95"/>
      <c r="D1" s="95"/>
      <c r="E1" s="94" t="s">
        <v>240</v>
      </c>
      <c r="F1" s="96"/>
      <c r="G1" s="96"/>
      <c r="H1" s="96"/>
      <c r="I1" s="96"/>
      <c r="J1" s="96"/>
      <c r="K1" s="97"/>
    </row>
    <row r="2" spans="1:11" ht="12.75">
      <c r="A2" s="98"/>
      <c r="B2" s="99"/>
      <c r="C2" s="100"/>
      <c r="D2" s="100"/>
      <c r="E2" s="99"/>
      <c r="F2" s="32"/>
      <c r="G2" s="32"/>
      <c r="H2" s="32"/>
      <c r="I2" s="32"/>
      <c r="J2" s="32"/>
      <c r="K2" s="101"/>
    </row>
    <row r="3" spans="1:11" ht="12.75">
      <c r="A3" s="102"/>
      <c r="B3" s="33"/>
      <c r="C3" s="34" t="s">
        <v>241</v>
      </c>
      <c r="D3" s="35"/>
      <c r="E3" s="33"/>
      <c r="F3" s="36"/>
      <c r="G3" s="36"/>
      <c r="H3" s="36" t="s">
        <v>242</v>
      </c>
      <c r="I3" s="36"/>
      <c r="J3" s="36"/>
      <c r="K3" s="103"/>
    </row>
    <row r="4" spans="1:11" ht="13.5" thickBot="1">
      <c r="A4" s="104" t="s">
        <v>243</v>
      </c>
      <c r="B4" s="99"/>
      <c r="C4" s="100"/>
      <c r="D4" s="100"/>
      <c r="E4" s="99"/>
      <c r="F4" s="105" t="s">
        <v>397</v>
      </c>
      <c r="G4" s="105" t="s">
        <v>398</v>
      </c>
      <c r="H4" s="105" t="s">
        <v>399</v>
      </c>
      <c r="I4" s="105" t="s">
        <v>400</v>
      </c>
      <c r="J4" s="105" t="s">
        <v>401</v>
      </c>
      <c r="K4" s="106" t="s">
        <v>402</v>
      </c>
    </row>
    <row r="5" spans="1:11" ht="12.75">
      <c r="A5" s="107" t="s">
        <v>244</v>
      </c>
      <c r="B5" s="94"/>
      <c r="C5" s="95"/>
      <c r="D5" s="95"/>
      <c r="E5" s="94"/>
      <c r="F5" s="108" t="s">
        <v>20</v>
      </c>
      <c r="G5" s="108" t="s">
        <v>246</v>
      </c>
      <c r="H5" s="108" t="s">
        <v>245</v>
      </c>
      <c r="I5" s="108" t="s">
        <v>247</v>
      </c>
      <c r="J5" s="108" t="s">
        <v>248</v>
      </c>
      <c r="K5" s="109" t="s">
        <v>245</v>
      </c>
    </row>
    <row r="6" spans="1:11" ht="13.5" thickBot="1">
      <c r="A6" s="110"/>
      <c r="B6" s="111"/>
      <c r="C6" s="112"/>
      <c r="D6" s="112"/>
      <c r="E6" s="111"/>
      <c r="F6" s="113"/>
      <c r="G6" s="113"/>
      <c r="H6" s="113" t="s">
        <v>249</v>
      </c>
      <c r="I6" s="113" t="s">
        <v>403</v>
      </c>
      <c r="J6" s="113" t="s">
        <v>250</v>
      </c>
      <c r="K6" s="114" t="s">
        <v>251</v>
      </c>
    </row>
    <row r="7" spans="1:11" ht="12.75">
      <c r="A7" s="115" t="s">
        <v>252</v>
      </c>
      <c r="B7" s="116" t="s">
        <v>253</v>
      </c>
      <c r="C7" s="262" t="s">
        <v>27</v>
      </c>
      <c r="D7" s="268"/>
      <c r="E7" s="116" t="s">
        <v>256</v>
      </c>
      <c r="F7" s="117" t="s">
        <v>141</v>
      </c>
      <c r="G7" s="118" t="s">
        <v>141</v>
      </c>
      <c r="H7" s="119" t="s">
        <v>264</v>
      </c>
      <c r="I7" s="120" t="s">
        <v>118</v>
      </c>
      <c r="J7" s="119" t="s">
        <v>404</v>
      </c>
      <c r="K7" s="118" t="s">
        <v>8</v>
      </c>
    </row>
    <row r="8" spans="1:11" ht="12.75">
      <c r="A8" s="102"/>
      <c r="B8" s="121" t="s">
        <v>255</v>
      </c>
      <c r="C8" s="258" t="s">
        <v>27</v>
      </c>
      <c r="D8" s="266"/>
      <c r="E8" s="121" t="s">
        <v>254</v>
      </c>
      <c r="F8" s="122" t="s">
        <v>141</v>
      </c>
      <c r="G8" s="123" t="s">
        <v>141</v>
      </c>
      <c r="H8" s="124" t="s">
        <v>264</v>
      </c>
      <c r="I8" s="125" t="s">
        <v>118</v>
      </c>
      <c r="J8" s="124" t="s">
        <v>404</v>
      </c>
      <c r="K8" s="123" t="s">
        <v>8</v>
      </c>
    </row>
    <row r="9" spans="1:11" ht="12.75">
      <c r="A9" s="126"/>
      <c r="B9" s="121" t="s">
        <v>257</v>
      </c>
      <c r="C9" s="258"/>
      <c r="D9" s="266"/>
      <c r="E9" s="121"/>
      <c r="F9" s="127"/>
      <c r="G9" s="128"/>
      <c r="H9" s="124"/>
      <c r="I9" s="123"/>
      <c r="J9" s="124"/>
      <c r="K9" s="123"/>
    </row>
    <row r="10" spans="1:11" ht="12.75">
      <c r="A10" s="126"/>
      <c r="B10" s="121" t="s">
        <v>258</v>
      </c>
      <c r="C10" s="258"/>
      <c r="D10" s="266"/>
      <c r="E10" s="121"/>
      <c r="F10" s="127"/>
      <c r="G10" s="123"/>
      <c r="H10" s="124"/>
      <c r="I10" s="123"/>
      <c r="J10" s="124"/>
      <c r="K10" s="123"/>
    </row>
    <row r="11" spans="1:11" ht="13.5" thickBot="1">
      <c r="A11" s="129"/>
      <c r="B11" s="130" t="s">
        <v>259</v>
      </c>
      <c r="C11" s="260"/>
      <c r="D11" s="267"/>
      <c r="E11" s="130"/>
      <c r="F11" s="131"/>
      <c r="G11" s="132"/>
      <c r="H11" s="133"/>
      <c r="I11" s="132"/>
      <c r="J11" s="133"/>
      <c r="K11" s="132"/>
    </row>
    <row r="12" spans="1:11" ht="12.75">
      <c r="A12" s="134" t="s">
        <v>260</v>
      </c>
      <c r="B12" s="116" t="s">
        <v>261</v>
      </c>
      <c r="C12" s="262"/>
      <c r="D12" s="268"/>
      <c r="E12" s="116"/>
      <c r="F12" s="135"/>
      <c r="G12" s="118"/>
      <c r="H12" s="136"/>
      <c r="I12" s="118"/>
      <c r="J12" s="136"/>
      <c r="K12" s="118"/>
    </row>
    <row r="13" spans="1:11" ht="12.75">
      <c r="A13" s="137"/>
      <c r="B13" s="121" t="s">
        <v>262</v>
      </c>
      <c r="C13" s="258"/>
      <c r="D13" s="266"/>
      <c r="E13" s="121"/>
      <c r="F13" s="138"/>
      <c r="G13" s="123"/>
      <c r="H13" s="124"/>
      <c r="I13" s="123"/>
      <c r="J13" s="124"/>
      <c r="K13" s="123"/>
    </row>
    <row r="14" spans="1:11" ht="12.75">
      <c r="A14" s="139"/>
      <c r="B14" s="121" t="s">
        <v>286</v>
      </c>
      <c r="C14" s="258"/>
      <c r="D14" s="266"/>
      <c r="E14" s="121"/>
      <c r="F14" s="138"/>
      <c r="G14" s="123"/>
      <c r="H14" s="124"/>
      <c r="I14" s="123"/>
      <c r="J14" s="124"/>
      <c r="K14" s="123"/>
    </row>
    <row r="15" spans="1:11" ht="12.75">
      <c r="A15" s="137"/>
      <c r="B15" s="121" t="s">
        <v>405</v>
      </c>
      <c r="C15" s="258"/>
      <c r="D15" s="266"/>
      <c r="E15" s="121"/>
      <c r="F15" s="138"/>
      <c r="G15" s="123"/>
      <c r="H15" s="140"/>
      <c r="I15" s="123"/>
      <c r="J15" s="140"/>
      <c r="K15" s="123"/>
    </row>
    <row r="16" spans="1:11" ht="12.75">
      <c r="A16" s="137"/>
      <c r="B16" s="121" t="s">
        <v>406</v>
      </c>
      <c r="C16" s="258"/>
      <c r="D16" s="266"/>
      <c r="E16" s="121"/>
      <c r="F16" s="138"/>
      <c r="G16" s="123"/>
      <c r="H16" s="140"/>
      <c r="I16" s="123"/>
      <c r="J16" s="140"/>
      <c r="K16" s="123"/>
    </row>
    <row r="17" spans="1:11" ht="13.5" thickBot="1">
      <c r="A17" s="141"/>
      <c r="B17" s="142" t="s">
        <v>407</v>
      </c>
      <c r="C17" s="260"/>
      <c r="D17" s="267"/>
      <c r="E17" s="130"/>
      <c r="F17" s="143"/>
      <c r="G17" s="132"/>
      <c r="H17" s="144"/>
      <c r="I17" s="132"/>
      <c r="J17" s="144"/>
      <c r="K17" s="132"/>
    </row>
    <row r="18" spans="1:11" ht="20.25">
      <c r="A18" s="93"/>
      <c r="B18" s="94"/>
      <c r="C18" s="95"/>
      <c r="D18" s="95"/>
      <c r="E18" s="94" t="s">
        <v>265</v>
      </c>
      <c r="F18" s="96"/>
      <c r="G18" s="96"/>
      <c r="H18" s="96"/>
      <c r="I18" s="96"/>
      <c r="J18" s="96"/>
      <c r="K18" s="97"/>
    </row>
    <row r="19" spans="1:11" ht="12.75">
      <c r="A19" s="145"/>
      <c r="B19" s="37"/>
      <c r="C19" s="38"/>
      <c r="D19" s="38"/>
      <c r="E19" s="37"/>
      <c r="F19" s="32"/>
      <c r="G19" s="39"/>
      <c r="H19" s="32"/>
      <c r="I19" s="32"/>
      <c r="J19" s="32"/>
      <c r="K19" s="101"/>
    </row>
    <row r="20" spans="1:11" ht="12.75">
      <c r="A20" s="102"/>
      <c r="B20" s="33"/>
      <c r="C20" s="34" t="s">
        <v>241</v>
      </c>
      <c r="D20" s="35"/>
      <c r="E20" s="33"/>
      <c r="F20" s="36"/>
      <c r="G20" s="36"/>
      <c r="H20" s="36" t="s">
        <v>242</v>
      </c>
      <c r="I20" s="36"/>
      <c r="J20" s="36"/>
      <c r="K20" s="103"/>
    </row>
    <row r="21" spans="1:11" ht="13.5" thickBot="1">
      <c r="A21" s="146" t="s">
        <v>243</v>
      </c>
      <c r="B21" s="147"/>
      <c r="C21" s="148"/>
      <c r="D21" s="148"/>
      <c r="E21" s="147"/>
      <c r="F21" s="105" t="s">
        <v>397</v>
      </c>
      <c r="G21" s="105" t="s">
        <v>398</v>
      </c>
      <c r="H21" s="105" t="s">
        <v>399</v>
      </c>
      <c r="I21" s="105" t="s">
        <v>400</v>
      </c>
      <c r="J21" s="105" t="s">
        <v>401</v>
      </c>
      <c r="K21" s="106" t="s">
        <v>402</v>
      </c>
    </row>
    <row r="22" spans="1:11" ht="12.75">
      <c r="A22" s="107" t="s">
        <v>244</v>
      </c>
      <c r="B22" s="94"/>
      <c r="C22" s="95"/>
      <c r="D22" s="95"/>
      <c r="E22" s="94"/>
      <c r="F22" s="108" t="s">
        <v>245</v>
      </c>
      <c r="G22" s="108" t="s">
        <v>20</v>
      </c>
      <c r="H22" s="108" t="s">
        <v>246</v>
      </c>
      <c r="I22" s="108" t="s">
        <v>245</v>
      </c>
      <c r="J22" s="149" t="s">
        <v>247</v>
      </c>
      <c r="K22" s="109" t="s">
        <v>248</v>
      </c>
    </row>
    <row r="23" spans="1:11" ht="13.5" thickBot="1">
      <c r="A23" s="150"/>
      <c r="B23" s="151"/>
      <c r="C23" s="152"/>
      <c r="D23" s="152"/>
      <c r="E23" s="111"/>
      <c r="F23" s="113" t="s">
        <v>251</v>
      </c>
      <c r="G23" s="153"/>
      <c r="H23" s="153"/>
      <c r="I23" s="154" t="s">
        <v>249</v>
      </c>
      <c r="J23" s="153" t="s">
        <v>403</v>
      </c>
      <c r="K23" s="155" t="s">
        <v>250</v>
      </c>
    </row>
    <row r="24" spans="1:11" ht="12.75">
      <c r="A24" s="134" t="s">
        <v>252</v>
      </c>
      <c r="B24" s="116" t="s">
        <v>253</v>
      </c>
      <c r="C24" s="262" t="s">
        <v>14</v>
      </c>
      <c r="D24" s="263"/>
      <c r="E24" s="116" t="s">
        <v>256</v>
      </c>
      <c r="F24" s="117" t="s">
        <v>264</v>
      </c>
      <c r="G24" s="120" t="s">
        <v>412</v>
      </c>
      <c r="H24" s="120" t="s">
        <v>435</v>
      </c>
      <c r="I24" s="119" t="s">
        <v>264</v>
      </c>
      <c r="J24" s="120" t="s">
        <v>434</v>
      </c>
      <c r="K24" s="156" t="s">
        <v>94</v>
      </c>
    </row>
    <row r="25" spans="1:11" ht="12.75">
      <c r="A25" s="137"/>
      <c r="B25" s="121" t="s">
        <v>255</v>
      </c>
      <c r="C25" s="258" t="s">
        <v>14</v>
      </c>
      <c r="D25" s="259"/>
      <c r="E25" s="121" t="s">
        <v>263</v>
      </c>
      <c r="F25" s="122" t="s">
        <v>264</v>
      </c>
      <c r="G25" s="125" t="s">
        <v>412</v>
      </c>
      <c r="H25" s="125" t="s">
        <v>435</v>
      </c>
      <c r="I25" s="124" t="s">
        <v>264</v>
      </c>
      <c r="J25" s="125" t="s">
        <v>434</v>
      </c>
      <c r="K25" s="157" t="s">
        <v>94</v>
      </c>
    </row>
    <row r="26" spans="1:11" ht="12.75">
      <c r="A26" s="137"/>
      <c r="B26" s="121" t="s">
        <v>257</v>
      </c>
      <c r="C26" s="258" t="s">
        <v>14</v>
      </c>
      <c r="D26" s="259"/>
      <c r="E26" s="121" t="s">
        <v>254</v>
      </c>
      <c r="F26" s="122" t="s">
        <v>264</v>
      </c>
      <c r="G26" s="125" t="s">
        <v>412</v>
      </c>
      <c r="H26" s="125" t="s">
        <v>435</v>
      </c>
      <c r="I26" s="124" t="s">
        <v>264</v>
      </c>
      <c r="J26" s="125" t="s">
        <v>434</v>
      </c>
      <c r="K26" s="157" t="s">
        <v>94</v>
      </c>
    </row>
    <row r="27" spans="1:11" ht="12.75">
      <c r="A27" s="137"/>
      <c r="B27" s="121" t="s">
        <v>258</v>
      </c>
      <c r="C27" s="258"/>
      <c r="D27" s="259"/>
      <c r="E27" s="121"/>
      <c r="F27" s="122"/>
      <c r="G27" s="123"/>
      <c r="H27" s="123"/>
      <c r="I27" s="124"/>
      <c r="J27" s="123"/>
      <c r="K27" s="158"/>
    </row>
    <row r="28" spans="1:11" ht="13.5" thickBot="1">
      <c r="A28" s="159"/>
      <c r="B28" s="130" t="s">
        <v>266</v>
      </c>
      <c r="C28" s="275" t="s">
        <v>345</v>
      </c>
      <c r="D28" s="276"/>
      <c r="E28" s="160" t="s">
        <v>256</v>
      </c>
      <c r="F28" s="161" t="s">
        <v>416</v>
      </c>
      <c r="G28" s="162" t="s">
        <v>416</v>
      </c>
      <c r="H28" s="228" t="s">
        <v>428</v>
      </c>
      <c r="I28" s="163" t="s">
        <v>30</v>
      </c>
      <c r="J28" s="162" t="s">
        <v>67</v>
      </c>
      <c r="K28" s="164" t="s">
        <v>92</v>
      </c>
    </row>
    <row r="29" spans="1:11" ht="12.75">
      <c r="A29" s="116" t="s">
        <v>260</v>
      </c>
      <c r="B29" s="116" t="s">
        <v>261</v>
      </c>
      <c r="C29" s="269"/>
      <c r="D29" s="277"/>
      <c r="E29" s="165"/>
      <c r="F29" s="117"/>
      <c r="G29" s="118"/>
      <c r="H29" s="119"/>
      <c r="I29" s="118"/>
      <c r="J29" s="119"/>
      <c r="K29" s="118"/>
    </row>
    <row r="30" spans="1:11" ht="12.75">
      <c r="A30" s="139"/>
      <c r="B30" s="121" t="s">
        <v>262</v>
      </c>
      <c r="C30" s="166" t="s">
        <v>11</v>
      </c>
      <c r="D30" s="50"/>
      <c r="E30" s="167" t="s">
        <v>256</v>
      </c>
      <c r="F30" s="122" t="s">
        <v>14</v>
      </c>
      <c r="G30" s="123" t="s">
        <v>9</v>
      </c>
      <c r="H30" s="124" t="s">
        <v>14</v>
      </c>
      <c r="I30" s="123" t="s">
        <v>15</v>
      </c>
      <c r="J30" s="124" t="s">
        <v>15</v>
      </c>
      <c r="K30" s="125" t="s">
        <v>413</v>
      </c>
    </row>
    <row r="31" spans="1:11" ht="12.75">
      <c r="A31" s="139"/>
      <c r="B31" s="121" t="s">
        <v>286</v>
      </c>
      <c r="C31" s="271" t="s">
        <v>11</v>
      </c>
      <c r="D31" s="272"/>
      <c r="E31" s="167" t="s">
        <v>256</v>
      </c>
      <c r="F31" s="122" t="s">
        <v>14</v>
      </c>
      <c r="G31" s="123" t="s">
        <v>9</v>
      </c>
      <c r="H31" s="124" t="s">
        <v>14</v>
      </c>
      <c r="I31" s="123" t="s">
        <v>15</v>
      </c>
      <c r="J31" s="124" t="s">
        <v>15</v>
      </c>
      <c r="K31" s="125" t="s">
        <v>413</v>
      </c>
    </row>
    <row r="32" spans="1:11" ht="12.75">
      <c r="A32" s="139"/>
      <c r="B32" s="121" t="s">
        <v>405</v>
      </c>
      <c r="C32" s="271" t="s">
        <v>11</v>
      </c>
      <c r="D32" s="272"/>
      <c r="E32" s="167" t="s">
        <v>254</v>
      </c>
      <c r="F32" s="122" t="s">
        <v>14</v>
      </c>
      <c r="G32" s="123" t="s">
        <v>9</v>
      </c>
      <c r="H32" s="124" t="s">
        <v>14</v>
      </c>
      <c r="I32" s="123" t="s">
        <v>15</v>
      </c>
      <c r="J32" s="124" t="s">
        <v>15</v>
      </c>
      <c r="K32" s="125" t="s">
        <v>413</v>
      </c>
    </row>
    <row r="33" spans="1:11" ht="12.75">
      <c r="A33" s="139"/>
      <c r="B33" s="121" t="s">
        <v>406</v>
      </c>
      <c r="C33" s="271" t="s">
        <v>16</v>
      </c>
      <c r="D33" s="272"/>
      <c r="E33" s="167" t="s">
        <v>263</v>
      </c>
      <c r="F33" s="122" t="s">
        <v>14</v>
      </c>
      <c r="G33" s="123" t="s">
        <v>9</v>
      </c>
      <c r="H33" s="124" t="s">
        <v>14</v>
      </c>
      <c r="I33" s="123" t="s">
        <v>15</v>
      </c>
      <c r="J33" s="124" t="s">
        <v>15</v>
      </c>
      <c r="K33" s="125" t="s">
        <v>413</v>
      </c>
    </row>
    <row r="34" spans="1:11" ht="13.5" thickBot="1">
      <c r="A34" s="168"/>
      <c r="B34" s="130" t="s">
        <v>407</v>
      </c>
      <c r="C34" s="273" t="s">
        <v>429</v>
      </c>
      <c r="D34" s="274"/>
      <c r="E34" s="169"/>
      <c r="F34" s="170"/>
      <c r="G34" s="132"/>
      <c r="H34" s="163" t="s">
        <v>74</v>
      </c>
      <c r="I34" s="132"/>
      <c r="J34" s="133"/>
      <c r="K34" s="132"/>
    </row>
    <row r="35" spans="1:11" ht="13.5" thickBot="1">
      <c r="A35" s="42"/>
      <c r="B35" s="43"/>
      <c r="C35" s="44"/>
      <c r="D35" s="44"/>
      <c r="E35" s="43"/>
      <c r="F35" s="45"/>
      <c r="G35" s="45"/>
      <c r="H35" s="45"/>
      <c r="I35" s="45"/>
      <c r="J35" s="45"/>
      <c r="K35" s="45"/>
    </row>
    <row r="36" spans="1:11" ht="20.25">
      <c r="A36" s="93"/>
      <c r="B36" s="94"/>
      <c r="C36" s="95"/>
      <c r="D36" s="95"/>
      <c r="E36" s="94" t="s">
        <v>267</v>
      </c>
      <c r="F36" s="171"/>
      <c r="G36" s="96"/>
      <c r="H36" s="96"/>
      <c r="I36" s="96"/>
      <c r="J36" s="96"/>
      <c r="K36" s="97"/>
    </row>
    <row r="37" spans="1:11" ht="12.75">
      <c r="A37" s="145"/>
      <c r="B37" s="37"/>
      <c r="C37" s="38"/>
      <c r="D37" s="38"/>
      <c r="E37" s="37"/>
      <c r="F37" s="32"/>
      <c r="G37" s="32"/>
      <c r="H37" s="32"/>
      <c r="I37" s="32"/>
      <c r="J37" s="32"/>
      <c r="K37" s="101"/>
    </row>
    <row r="38" spans="1:11" ht="12.75">
      <c r="A38" s="172"/>
      <c r="B38" s="40"/>
      <c r="C38" s="34" t="s">
        <v>241</v>
      </c>
      <c r="D38" s="34"/>
      <c r="E38" s="40"/>
      <c r="F38" s="36"/>
      <c r="G38" s="36"/>
      <c r="H38" s="36" t="s">
        <v>242</v>
      </c>
      <c r="I38" s="36"/>
      <c r="J38" s="36"/>
      <c r="K38" s="103"/>
    </row>
    <row r="39" spans="1:11" ht="13.5" thickBot="1">
      <c r="A39" s="146" t="s">
        <v>243</v>
      </c>
      <c r="B39" s="173"/>
      <c r="C39" s="174"/>
      <c r="D39" s="174"/>
      <c r="E39" s="173"/>
      <c r="F39" s="105" t="s">
        <v>397</v>
      </c>
      <c r="G39" s="105" t="s">
        <v>398</v>
      </c>
      <c r="H39" s="105" t="s">
        <v>399</v>
      </c>
      <c r="I39" s="105" t="s">
        <v>400</v>
      </c>
      <c r="J39" s="105" t="s">
        <v>401</v>
      </c>
      <c r="K39" s="106" t="s">
        <v>402</v>
      </c>
    </row>
    <row r="40" spans="1:11" ht="12.75">
      <c r="A40" s="107" t="s">
        <v>244</v>
      </c>
      <c r="B40" s="175"/>
      <c r="C40" s="176"/>
      <c r="D40" s="176"/>
      <c r="E40" s="175"/>
      <c r="F40" s="108" t="s">
        <v>246</v>
      </c>
      <c r="G40" s="108" t="s">
        <v>245</v>
      </c>
      <c r="H40" s="108" t="s">
        <v>247</v>
      </c>
      <c r="I40" s="108" t="s">
        <v>248</v>
      </c>
      <c r="J40" s="108" t="s">
        <v>245</v>
      </c>
      <c r="K40" s="109" t="s">
        <v>20</v>
      </c>
    </row>
    <row r="41" spans="1:11" ht="13.5" thickBot="1">
      <c r="A41" s="150"/>
      <c r="B41" s="151"/>
      <c r="C41" s="152"/>
      <c r="D41" s="152"/>
      <c r="E41" s="151"/>
      <c r="F41" s="153"/>
      <c r="G41" s="153" t="s">
        <v>249</v>
      </c>
      <c r="H41" s="153" t="s">
        <v>403</v>
      </c>
      <c r="I41" s="153" t="s">
        <v>250</v>
      </c>
      <c r="J41" s="153" t="s">
        <v>251</v>
      </c>
      <c r="K41" s="177"/>
    </row>
    <row r="42" spans="1:11" ht="12.75">
      <c r="A42" s="116" t="s">
        <v>252</v>
      </c>
      <c r="B42" s="116" t="s">
        <v>253</v>
      </c>
      <c r="C42" s="262" t="s">
        <v>37</v>
      </c>
      <c r="D42" s="268"/>
      <c r="E42" s="178" t="s">
        <v>256</v>
      </c>
      <c r="F42" s="120" t="s">
        <v>92</v>
      </c>
      <c r="G42" s="119" t="s">
        <v>264</v>
      </c>
      <c r="H42" s="120" t="s">
        <v>412</v>
      </c>
      <c r="I42" s="179" t="s">
        <v>426</v>
      </c>
      <c r="J42" s="120" t="s">
        <v>33</v>
      </c>
      <c r="K42" s="156" t="s">
        <v>118</v>
      </c>
    </row>
    <row r="43" spans="1:11" ht="12.75">
      <c r="A43" s="121"/>
      <c r="B43" s="121" t="s">
        <v>255</v>
      </c>
      <c r="C43" s="258" t="s">
        <v>369</v>
      </c>
      <c r="D43" s="266"/>
      <c r="E43" s="180" t="s">
        <v>263</v>
      </c>
      <c r="F43" s="125" t="s">
        <v>92</v>
      </c>
      <c r="G43" s="124" t="s">
        <v>264</v>
      </c>
      <c r="H43" s="125" t="s">
        <v>412</v>
      </c>
      <c r="I43" s="181" t="s">
        <v>426</v>
      </c>
      <c r="J43" s="125" t="s">
        <v>34</v>
      </c>
      <c r="K43" s="157" t="s">
        <v>118</v>
      </c>
    </row>
    <row r="44" spans="1:11" ht="12.75">
      <c r="A44" s="121"/>
      <c r="B44" s="121" t="s">
        <v>257</v>
      </c>
      <c r="C44" s="258" t="s">
        <v>124</v>
      </c>
      <c r="D44" s="266"/>
      <c r="E44" s="180" t="s">
        <v>256</v>
      </c>
      <c r="F44" s="182" t="s">
        <v>408</v>
      </c>
      <c r="G44" s="136" t="s">
        <v>408</v>
      </c>
      <c r="H44" s="182" t="s">
        <v>408</v>
      </c>
      <c r="I44" s="136" t="s">
        <v>408</v>
      </c>
      <c r="J44" s="182" t="s">
        <v>408</v>
      </c>
      <c r="K44" s="183" t="s">
        <v>408</v>
      </c>
    </row>
    <row r="45" spans="1:11" ht="12.75">
      <c r="A45" s="121"/>
      <c r="B45" s="121" t="s">
        <v>258</v>
      </c>
      <c r="C45" s="258"/>
      <c r="D45" s="266"/>
      <c r="E45" s="180"/>
      <c r="F45" s="123"/>
      <c r="G45" s="124"/>
      <c r="H45" s="123"/>
      <c r="I45" s="124"/>
      <c r="J45" s="123"/>
      <c r="K45" s="158"/>
    </row>
    <row r="46" spans="1:11" ht="13.5" thickBot="1">
      <c r="A46" s="130"/>
      <c r="B46" s="130" t="s">
        <v>259</v>
      </c>
      <c r="C46" s="260" t="s">
        <v>226</v>
      </c>
      <c r="D46" s="267"/>
      <c r="E46" s="184" t="s">
        <v>256</v>
      </c>
      <c r="F46" s="132" t="s">
        <v>16</v>
      </c>
      <c r="G46" s="133" t="s">
        <v>16</v>
      </c>
      <c r="H46" s="132" t="s">
        <v>16</v>
      </c>
      <c r="I46" s="133" t="s">
        <v>16</v>
      </c>
      <c r="J46" s="132" t="s">
        <v>16</v>
      </c>
      <c r="K46" s="185" t="s">
        <v>16</v>
      </c>
    </row>
    <row r="47" spans="1:11" ht="12.75">
      <c r="A47" s="116" t="s">
        <v>260</v>
      </c>
      <c r="B47" s="186" t="s">
        <v>261</v>
      </c>
      <c r="C47" s="262" t="s">
        <v>37</v>
      </c>
      <c r="D47" s="268"/>
      <c r="E47" s="116" t="s">
        <v>254</v>
      </c>
      <c r="F47" s="187" t="s">
        <v>206</v>
      </c>
      <c r="G47" s="187" t="s">
        <v>206</v>
      </c>
      <c r="H47" s="187" t="s">
        <v>206</v>
      </c>
      <c r="I47" s="187" t="s">
        <v>206</v>
      </c>
      <c r="J47" s="187" t="s">
        <v>206</v>
      </c>
      <c r="K47" s="187" t="s">
        <v>206</v>
      </c>
    </row>
    <row r="48" spans="1:11" ht="12.75">
      <c r="A48" s="121"/>
      <c r="B48" s="188" t="s">
        <v>262</v>
      </c>
      <c r="C48" s="258" t="s">
        <v>113</v>
      </c>
      <c r="D48" s="266"/>
      <c r="E48" s="121" t="s">
        <v>256</v>
      </c>
      <c r="F48" s="189" t="s">
        <v>409</v>
      </c>
      <c r="G48" s="189" t="s">
        <v>409</v>
      </c>
      <c r="H48" s="189" t="s">
        <v>409</v>
      </c>
      <c r="I48" s="189" t="s">
        <v>409</v>
      </c>
      <c r="J48" s="189" t="s">
        <v>409</v>
      </c>
      <c r="K48" s="189" t="s">
        <v>409</v>
      </c>
    </row>
    <row r="49" spans="1:11" ht="12.75">
      <c r="A49" s="121"/>
      <c r="B49" s="188" t="s">
        <v>286</v>
      </c>
      <c r="C49" s="258" t="s">
        <v>359</v>
      </c>
      <c r="D49" s="266"/>
      <c r="E49" s="121" t="s">
        <v>254</v>
      </c>
      <c r="F49" s="189" t="s">
        <v>14</v>
      </c>
      <c r="G49" s="189" t="s">
        <v>10</v>
      </c>
      <c r="H49" s="189" t="s">
        <v>10</v>
      </c>
      <c r="I49" s="189" t="s">
        <v>10</v>
      </c>
      <c r="J49" s="189" t="s">
        <v>10</v>
      </c>
      <c r="K49" s="189" t="s">
        <v>10</v>
      </c>
    </row>
    <row r="50" spans="1:11" ht="12.75">
      <c r="A50" s="121"/>
      <c r="B50" s="188" t="s">
        <v>405</v>
      </c>
      <c r="C50" s="258" t="s">
        <v>36</v>
      </c>
      <c r="D50" s="266"/>
      <c r="E50" s="121" t="s">
        <v>256</v>
      </c>
      <c r="F50" s="189" t="s">
        <v>14</v>
      </c>
      <c r="G50" s="189" t="s">
        <v>10</v>
      </c>
      <c r="H50" s="189" t="s">
        <v>10</v>
      </c>
      <c r="I50" s="189" t="s">
        <v>10</v>
      </c>
      <c r="J50" s="189" t="s">
        <v>10</v>
      </c>
      <c r="K50" s="189" t="s">
        <v>10</v>
      </c>
    </row>
    <row r="51" spans="1:11" ht="13.5" thickBot="1">
      <c r="A51" s="121"/>
      <c r="B51" s="190" t="s">
        <v>406</v>
      </c>
      <c r="C51" s="258" t="s">
        <v>352</v>
      </c>
      <c r="D51" s="266"/>
      <c r="E51" s="121" t="s">
        <v>254</v>
      </c>
      <c r="F51" s="189" t="s">
        <v>26</v>
      </c>
      <c r="G51" s="189" t="s">
        <v>26</v>
      </c>
      <c r="H51" s="189" t="s">
        <v>26</v>
      </c>
      <c r="I51" s="189" t="s">
        <v>26</v>
      </c>
      <c r="J51" s="189" t="s">
        <v>26</v>
      </c>
      <c r="K51" s="189" t="s">
        <v>26</v>
      </c>
    </row>
    <row r="52" spans="1:11" ht="13.5" thickBot="1">
      <c r="A52" s="142"/>
      <c r="B52" s="191" t="s">
        <v>407</v>
      </c>
      <c r="C52" s="260" t="s">
        <v>141</v>
      </c>
      <c r="D52" s="267"/>
      <c r="E52" s="130" t="s">
        <v>263</v>
      </c>
      <c r="F52" s="189" t="s">
        <v>26</v>
      </c>
      <c r="G52" s="189" t="s">
        <v>26</v>
      </c>
      <c r="H52" s="189" t="s">
        <v>26</v>
      </c>
      <c r="I52" s="189" t="s">
        <v>26</v>
      </c>
      <c r="J52" s="189" t="s">
        <v>26</v>
      </c>
      <c r="K52" s="189" t="s">
        <v>26</v>
      </c>
    </row>
    <row r="53" spans="1:11" ht="20.25">
      <c r="A53" s="93"/>
      <c r="B53" s="94"/>
      <c r="C53" s="95"/>
      <c r="D53" s="95"/>
      <c r="E53" s="192" t="s">
        <v>268</v>
      </c>
      <c r="F53" s="96"/>
      <c r="G53" s="96"/>
      <c r="H53" s="96"/>
      <c r="I53" s="96"/>
      <c r="J53" s="96"/>
      <c r="K53" s="97"/>
    </row>
    <row r="54" spans="1:11" ht="12.75">
      <c r="A54" s="145"/>
      <c r="B54" s="37"/>
      <c r="C54" s="38"/>
      <c r="D54" s="38"/>
      <c r="E54" s="37"/>
      <c r="F54" s="32"/>
      <c r="G54" s="32"/>
      <c r="H54" s="32"/>
      <c r="I54" s="32"/>
      <c r="J54" s="32"/>
      <c r="K54" s="101"/>
    </row>
    <row r="55" spans="1:11" ht="12.75">
      <c r="A55" s="172"/>
      <c r="B55" s="40"/>
      <c r="C55" s="34" t="s">
        <v>241</v>
      </c>
      <c r="D55" s="34"/>
      <c r="E55" s="40"/>
      <c r="F55" s="36"/>
      <c r="G55" s="36"/>
      <c r="H55" s="36" t="s">
        <v>242</v>
      </c>
      <c r="I55" s="36"/>
      <c r="J55" s="36"/>
      <c r="K55" s="103"/>
    </row>
    <row r="56" spans="1:11" ht="13.5" thickBot="1">
      <c r="A56" s="146" t="s">
        <v>243</v>
      </c>
      <c r="B56" s="173"/>
      <c r="C56" s="174"/>
      <c r="D56" s="174"/>
      <c r="E56" s="173"/>
      <c r="F56" s="105" t="s">
        <v>397</v>
      </c>
      <c r="G56" s="105" t="s">
        <v>398</v>
      </c>
      <c r="H56" s="105" t="s">
        <v>399</v>
      </c>
      <c r="I56" s="105" t="s">
        <v>400</v>
      </c>
      <c r="J56" s="105" t="s">
        <v>401</v>
      </c>
      <c r="K56" s="106" t="s">
        <v>402</v>
      </c>
    </row>
    <row r="57" spans="1:11" ht="12.75">
      <c r="A57" s="107" t="s">
        <v>244</v>
      </c>
      <c r="B57" s="175"/>
      <c r="C57" s="176"/>
      <c r="D57" s="176"/>
      <c r="E57" s="175"/>
      <c r="F57" s="108" t="s">
        <v>247</v>
      </c>
      <c r="G57" s="108" t="s">
        <v>248</v>
      </c>
      <c r="H57" s="108" t="s">
        <v>245</v>
      </c>
      <c r="I57" s="108" t="s">
        <v>20</v>
      </c>
      <c r="J57" s="108" t="s">
        <v>246</v>
      </c>
      <c r="K57" s="109" t="s">
        <v>245</v>
      </c>
    </row>
    <row r="58" spans="1:11" ht="13.5" thickBot="1">
      <c r="A58" s="150"/>
      <c r="B58" s="151"/>
      <c r="C58" s="152"/>
      <c r="D58" s="152"/>
      <c r="E58" s="151"/>
      <c r="F58" s="153" t="s">
        <v>403</v>
      </c>
      <c r="G58" s="153" t="s">
        <v>250</v>
      </c>
      <c r="H58" s="113" t="s">
        <v>251</v>
      </c>
      <c r="I58" s="153"/>
      <c r="J58" s="153"/>
      <c r="K58" s="114" t="s">
        <v>249</v>
      </c>
    </row>
    <row r="59" spans="1:11" ht="12.75">
      <c r="A59" s="134" t="s">
        <v>252</v>
      </c>
      <c r="B59" s="134" t="s">
        <v>253</v>
      </c>
      <c r="C59" s="262" t="s">
        <v>9</v>
      </c>
      <c r="D59" s="268"/>
      <c r="E59" s="178" t="s">
        <v>256</v>
      </c>
      <c r="F59" s="120" t="s">
        <v>118</v>
      </c>
      <c r="G59" s="156" t="s">
        <v>118</v>
      </c>
      <c r="H59" s="119" t="s">
        <v>404</v>
      </c>
      <c r="I59" s="117" t="s">
        <v>199</v>
      </c>
      <c r="J59" s="120" t="s">
        <v>150</v>
      </c>
      <c r="K59" s="193" t="s">
        <v>11</v>
      </c>
    </row>
    <row r="60" spans="1:11" ht="12.75">
      <c r="A60" s="121"/>
      <c r="B60" s="121" t="s">
        <v>255</v>
      </c>
      <c r="C60" s="258" t="s">
        <v>9</v>
      </c>
      <c r="D60" s="266"/>
      <c r="E60" s="180" t="s">
        <v>254</v>
      </c>
      <c r="F60" s="125" t="s">
        <v>118</v>
      </c>
      <c r="G60" s="157" t="s">
        <v>118</v>
      </c>
      <c r="H60" s="124" t="s">
        <v>404</v>
      </c>
      <c r="I60" s="122" t="s">
        <v>199</v>
      </c>
      <c r="J60" s="125" t="s">
        <v>150</v>
      </c>
      <c r="K60" s="158" t="s">
        <v>11</v>
      </c>
    </row>
    <row r="61" spans="1:11" ht="12.75">
      <c r="A61" s="121"/>
      <c r="B61" s="121" t="s">
        <v>257</v>
      </c>
      <c r="C61" s="258" t="s">
        <v>40</v>
      </c>
      <c r="D61" s="266"/>
      <c r="E61" s="180" t="s">
        <v>263</v>
      </c>
      <c r="F61" s="123" t="s">
        <v>11</v>
      </c>
      <c r="G61" s="158" t="s">
        <v>11</v>
      </c>
      <c r="H61" s="181" t="s">
        <v>93</v>
      </c>
      <c r="I61" s="122" t="s">
        <v>9</v>
      </c>
      <c r="J61" s="123" t="s">
        <v>11</v>
      </c>
      <c r="K61" s="158" t="s">
        <v>11</v>
      </c>
    </row>
    <row r="62" spans="1:11" ht="12.75">
      <c r="A62" s="121"/>
      <c r="B62" s="121" t="s">
        <v>258</v>
      </c>
      <c r="C62" s="258" t="s">
        <v>10</v>
      </c>
      <c r="D62" s="266"/>
      <c r="E62" s="180" t="s">
        <v>254</v>
      </c>
      <c r="F62" s="123" t="s">
        <v>11</v>
      </c>
      <c r="G62" s="158" t="s">
        <v>11</v>
      </c>
      <c r="H62" s="181" t="s">
        <v>93</v>
      </c>
      <c r="I62" s="122" t="s">
        <v>9</v>
      </c>
      <c r="J62" s="123" t="s">
        <v>11</v>
      </c>
      <c r="K62" s="157" t="s">
        <v>416</v>
      </c>
    </row>
    <row r="63" spans="1:11" ht="13.5" thickBot="1">
      <c r="A63" s="130"/>
      <c r="B63" s="130" t="s">
        <v>259</v>
      </c>
      <c r="C63" s="260" t="s">
        <v>10</v>
      </c>
      <c r="D63" s="267"/>
      <c r="E63" s="184" t="s">
        <v>256</v>
      </c>
      <c r="F63" s="132" t="s">
        <v>11</v>
      </c>
      <c r="G63" s="185" t="s">
        <v>11</v>
      </c>
      <c r="H63" s="181" t="s">
        <v>93</v>
      </c>
      <c r="I63" s="170" t="s">
        <v>9</v>
      </c>
      <c r="J63" s="132" t="s">
        <v>11</v>
      </c>
      <c r="K63" s="157" t="s">
        <v>416</v>
      </c>
    </row>
    <row r="64" spans="1:11" ht="12.75">
      <c r="A64" s="116" t="s">
        <v>260</v>
      </c>
      <c r="B64" s="116" t="s">
        <v>261</v>
      </c>
      <c r="C64" s="268" t="s">
        <v>200</v>
      </c>
      <c r="D64" s="268"/>
      <c r="E64" s="116" t="s">
        <v>254</v>
      </c>
      <c r="F64" s="136" t="s">
        <v>27</v>
      </c>
      <c r="G64" s="182" t="s">
        <v>226</v>
      </c>
      <c r="H64" s="119" t="s">
        <v>271</v>
      </c>
      <c r="I64" s="118" t="s">
        <v>226</v>
      </c>
      <c r="J64" s="136" t="s">
        <v>14</v>
      </c>
      <c r="K64" s="118" t="s">
        <v>27</v>
      </c>
    </row>
    <row r="65" spans="1:11" ht="12.75">
      <c r="A65" s="121"/>
      <c r="B65" s="121" t="s">
        <v>262</v>
      </c>
      <c r="C65" s="266" t="s">
        <v>280</v>
      </c>
      <c r="D65" s="266"/>
      <c r="E65" s="121" t="s">
        <v>256</v>
      </c>
      <c r="F65" s="124" t="s">
        <v>27</v>
      </c>
      <c r="G65" s="123" t="s">
        <v>226</v>
      </c>
      <c r="H65" s="124" t="s">
        <v>271</v>
      </c>
      <c r="I65" s="123" t="s">
        <v>226</v>
      </c>
      <c r="J65" s="124" t="s">
        <v>14</v>
      </c>
      <c r="K65" s="123" t="s">
        <v>27</v>
      </c>
    </row>
    <row r="66" spans="1:11" ht="12.75">
      <c r="A66" s="121"/>
      <c r="B66" s="121" t="s">
        <v>286</v>
      </c>
      <c r="C66" s="266"/>
      <c r="D66" s="266"/>
      <c r="E66" s="121"/>
      <c r="F66" s="195"/>
      <c r="G66" s="189"/>
      <c r="H66" s="195"/>
      <c r="I66" s="189"/>
      <c r="J66" s="195"/>
      <c r="K66" s="189"/>
    </row>
    <row r="67" spans="1:11" ht="12.75">
      <c r="A67" s="121"/>
      <c r="B67" s="121" t="s">
        <v>405</v>
      </c>
      <c r="C67" s="266"/>
      <c r="D67" s="266"/>
      <c r="E67" s="121"/>
      <c r="F67" s="195"/>
      <c r="G67" s="189"/>
      <c r="H67" s="195"/>
      <c r="I67" s="189"/>
      <c r="J67" s="195"/>
      <c r="K67" s="189"/>
    </row>
    <row r="68" spans="1:11" ht="12.75">
      <c r="A68" s="121"/>
      <c r="B68" s="121" t="s">
        <v>406</v>
      </c>
      <c r="C68" s="266"/>
      <c r="D68" s="266"/>
      <c r="E68" s="121"/>
      <c r="F68" s="195"/>
      <c r="G68" s="189"/>
      <c r="H68" s="195"/>
      <c r="I68" s="189"/>
      <c r="J68" s="195"/>
      <c r="K68" s="189"/>
    </row>
    <row r="69" spans="1:11" ht="13.5" thickBot="1">
      <c r="A69" s="142"/>
      <c r="B69" s="142" t="s">
        <v>407</v>
      </c>
      <c r="C69" s="267"/>
      <c r="D69" s="267"/>
      <c r="E69" s="142"/>
      <c r="F69" s="196"/>
      <c r="G69" s="159"/>
      <c r="H69" s="196"/>
      <c r="I69" s="159"/>
      <c r="J69" s="196"/>
      <c r="K69" s="159"/>
    </row>
    <row r="70" spans="1:11" ht="13.5" thickBot="1">
      <c r="A70"/>
      <c r="B70"/>
      <c r="C70"/>
      <c r="D70"/>
      <c r="E70"/>
      <c r="F70"/>
      <c r="G70"/>
      <c r="H70"/>
      <c r="I70"/>
      <c r="J70"/>
      <c r="K70"/>
    </row>
    <row r="71" spans="1:11" ht="20.25">
      <c r="A71" s="93"/>
      <c r="B71" s="94"/>
      <c r="C71" s="95"/>
      <c r="D71" s="95"/>
      <c r="E71" s="192" t="s">
        <v>269</v>
      </c>
      <c r="F71" s="197"/>
      <c r="G71" s="96"/>
      <c r="H71" s="96"/>
      <c r="I71" s="96"/>
      <c r="J71" s="96"/>
      <c r="K71" s="97"/>
    </row>
    <row r="72" spans="1:11" ht="12.75">
      <c r="A72" s="145"/>
      <c r="B72" s="37"/>
      <c r="C72" s="38"/>
      <c r="D72" s="38"/>
      <c r="E72" s="37"/>
      <c r="F72" s="32"/>
      <c r="G72" s="32"/>
      <c r="H72" s="32"/>
      <c r="I72" s="32"/>
      <c r="J72" s="32"/>
      <c r="K72" s="101"/>
    </row>
    <row r="73" spans="1:11" ht="12.75">
      <c r="A73" s="172"/>
      <c r="B73" s="40"/>
      <c r="C73" s="34" t="s">
        <v>241</v>
      </c>
      <c r="D73" s="34"/>
      <c r="E73" s="40"/>
      <c r="F73" s="36"/>
      <c r="G73" s="36"/>
      <c r="H73" s="36" t="s">
        <v>242</v>
      </c>
      <c r="I73" s="36"/>
      <c r="J73" s="36"/>
      <c r="K73" s="103"/>
    </row>
    <row r="74" spans="1:11" ht="13.5" thickBot="1">
      <c r="A74" s="146" t="s">
        <v>243</v>
      </c>
      <c r="B74" s="173"/>
      <c r="C74" s="174"/>
      <c r="D74" s="174"/>
      <c r="E74" s="173"/>
      <c r="F74" s="105" t="s">
        <v>397</v>
      </c>
      <c r="G74" s="105" t="s">
        <v>398</v>
      </c>
      <c r="H74" s="105" t="s">
        <v>399</v>
      </c>
      <c r="I74" s="105" t="s">
        <v>400</v>
      </c>
      <c r="J74" s="105" t="s">
        <v>401</v>
      </c>
      <c r="K74" s="106" t="s">
        <v>402</v>
      </c>
    </row>
    <row r="75" spans="1:11" ht="12.75">
      <c r="A75" s="107" t="s">
        <v>244</v>
      </c>
      <c r="B75" s="175"/>
      <c r="C75" s="176"/>
      <c r="D75" s="176"/>
      <c r="E75" s="175"/>
      <c r="F75" s="108" t="s">
        <v>245</v>
      </c>
      <c r="G75" s="108" t="s">
        <v>247</v>
      </c>
      <c r="H75" s="108" t="s">
        <v>248</v>
      </c>
      <c r="I75" s="108" t="s">
        <v>245</v>
      </c>
      <c r="J75" s="108" t="s">
        <v>20</v>
      </c>
      <c r="K75" s="109" t="s">
        <v>246</v>
      </c>
    </row>
    <row r="76" spans="1:11" ht="13.5" thickBot="1">
      <c r="A76" s="150"/>
      <c r="B76" s="151"/>
      <c r="C76" s="152"/>
      <c r="D76" s="152"/>
      <c r="E76" s="151"/>
      <c r="F76" s="113" t="s">
        <v>249</v>
      </c>
      <c r="G76" s="153" t="s">
        <v>403</v>
      </c>
      <c r="H76" s="153" t="s">
        <v>250</v>
      </c>
      <c r="I76" s="153" t="s">
        <v>251</v>
      </c>
      <c r="J76" s="153"/>
      <c r="K76" s="114"/>
    </row>
    <row r="77" spans="1:11" ht="12.75">
      <c r="A77" s="116" t="s">
        <v>252</v>
      </c>
      <c r="B77" s="116" t="s">
        <v>253</v>
      </c>
      <c r="C77" s="262" t="s">
        <v>75</v>
      </c>
      <c r="D77" s="263"/>
      <c r="E77" s="116" t="s">
        <v>256</v>
      </c>
      <c r="F77" s="117" t="s">
        <v>15</v>
      </c>
      <c r="G77" s="118" t="s">
        <v>15</v>
      </c>
      <c r="H77" s="118" t="s">
        <v>15</v>
      </c>
      <c r="I77" s="118" t="s">
        <v>15</v>
      </c>
      <c r="J77" s="118" t="s">
        <v>15</v>
      </c>
      <c r="K77" s="118" t="s">
        <v>15</v>
      </c>
    </row>
    <row r="78" spans="1:11" ht="12.75">
      <c r="A78" s="121"/>
      <c r="B78" s="121" t="s">
        <v>255</v>
      </c>
      <c r="C78" s="258" t="s">
        <v>15</v>
      </c>
      <c r="D78" s="259"/>
      <c r="E78" s="121" t="s">
        <v>256</v>
      </c>
      <c r="F78" s="194" t="s">
        <v>230</v>
      </c>
      <c r="G78" s="125" t="s">
        <v>33</v>
      </c>
      <c r="H78" s="125" t="s">
        <v>35</v>
      </c>
      <c r="I78" s="125" t="s">
        <v>230</v>
      </c>
      <c r="J78" s="125" t="s">
        <v>230</v>
      </c>
      <c r="K78" s="125" t="s">
        <v>230</v>
      </c>
    </row>
    <row r="79" spans="1:11" ht="12.75">
      <c r="A79" s="121"/>
      <c r="B79" s="121" t="s">
        <v>257</v>
      </c>
      <c r="C79" s="258" t="s">
        <v>15</v>
      </c>
      <c r="D79" s="259"/>
      <c r="E79" s="121" t="s">
        <v>254</v>
      </c>
      <c r="F79" s="194" t="s">
        <v>230</v>
      </c>
      <c r="G79" s="125" t="s">
        <v>33</v>
      </c>
      <c r="H79" s="125" t="s">
        <v>35</v>
      </c>
      <c r="I79" s="123" t="s">
        <v>11</v>
      </c>
      <c r="J79" s="125" t="s">
        <v>416</v>
      </c>
      <c r="K79" s="125" t="s">
        <v>33</v>
      </c>
    </row>
    <row r="80" spans="1:11" ht="12.75">
      <c r="A80" s="121"/>
      <c r="B80" s="121" t="s">
        <v>258</v>
      </c>
      <c r="C80" s="258" t="s">
        <v>15</v>
      </c>
      <c r="D80" s="259"/>
      <c r="E80" s="121" t="s">
        <v>254</v>
      </c>
      <c r="F80" s="194" t="s">
        <v>230</v>
      </c>
      <c r="G80" s="125" t="s">
        <v>33</v>
      </c>
      <c r="H80" s="125" t="s">
        <v>35</v>
      </c>
      <c r="I80" s="123" t="s">
        <v>11</v>
      </c>
      <c r="J80" s="125" t="s">
        <v>416</v>
      </c>
      <c r="K80" s="125" t="s">
        <v>33</v>
      </c>
    </row>
    <row r="81" spans="1:11" ht="13.5" thickBot="1">
      <c r="A81" s="130"/>
      <c r="B81" s="130" t="s">
        <v>259</v>
      </c>
      <c r="C81" s="260" t="s">
        <v>15</v>
      </c>
      <c r="D81" s="261"/>
      <c r="E81" s="130" t="s">
        <v>263</v>
      </c>
      <c r="F81" s="161" t="s">
        <v>33</v>
      </c>
      <c r="G81" s="162" t="s">
        <v>33</v>
      </c>
      <c r="H81" s="162" t="s">
        <v>35</v>
      </c>
      <c r="I81" s="132" t="s">
        <v>11</v>
      </c>
      <c r="J81" s="162" t="s">
        <v>416</v>
      </c>
      <c r="K81" s="162" t="s">
        <v>33</v>
      </c>
    </row>
    <row r="82" spans="1:11" ht="12.75">
      <c r="A82" s="116" t="s">
        <v>260</v>
      </c>
      <c r="B82" s="198" t="s">
        <v>261</v>
      </c>
      <c r="C82" s="269" t="s">
        <v>341</v>
      </c>
      <c r="D82" s="270"/>
      <c r="E82" s="199" t="s">
        <v>256</v>
      </c>
      <c r="F82" s="118" t="s">
        <v>10</v>
      </c>
      <c r="G82" s="118" t="s">
        <v>27</v>
      </c>
      <c r="H82" s="118" t="s">
        <v>27</v>
      </c>
      <c r="I82" s="118" t="s">
        <v>27</v>
      </c>
      <c r="J82" s="118" t="s">
        <v>27</v>
      </c>
      <c r="K82" s="118" t="s">
        <v>14</v>
      </c>
    </row>
    <row r="83" spans="1:11" ht="12.75">
      <c r="A83" s="121"/>
      <c r="B83" s="200" t="s">
        <v>262</v>
      </c>
      <c r="C83" s="258" t="s">
        <v>199</v>
      </c>
      <c r="D83" s="259"/>
      <c r="E83" s="121" t="s">
        <v>263</v>
      </c>
      <c r="F83" s="123" t="s">
        <v>10</v>
      </c>
      <c r="G83" s="123" t="s">
        <v>27</v>
      </c>
      <c r="H83" s="123" t="s">
        <v>27</v>
      </c>
      <c r="I83" s="123" t="s">
        <v>27</v>
      </c>
      <c r="J83" s="123" t="s">
        <v>27</v>
      </c>
      <c r="K83" s="123" t="s">
        <v>14</v>
      </c>
    </row>
    <row r="84" spans="1:11" ht="12.75">
      <c r="A84" s="121"/>
      <c r="B84" s="200" t="s">
        <v>286</v>
      </c>
      <c r="C84" s="258" t="s">
        <v>410</v>
      </c>
      <c r="D84" s="259"/>
      <c r="E84" s="121" t="s">
        <v>254</v>
      </c>
      <c r="F84" s="123"/>
      <c r="G84" s="123"/>
      <c r="H84" s="123"/>
      <c r="I84" s="125" t="s">
        <v>150</v>
      </c>
      <c r="J84" s="123"/>
      <c r="K84" s="123"/>
    </row>
    <row r="85" spans="1:11" ht="12.75">
      <c r="A85" s="121"/>
      <c r="B85" s="200" t="s">
        <v>405</v>
      </c>
      <c r="C85" s="258"/>
      <c r="D85" s="259"/>
      <c r="E85" s="121"/>
      <c r="F85" s="123"/>
      <c r="G85" s="123"/>
      <c r="H85" s="123"/>
      <c r="I85" s="123"/>
      <c r="J85" s="123"/>
      <c r="K85" s="123"/>
    </row>
    <row r="86" spans="1:11" ht="13.5" thickBot="1">
      <c r="A86" s="130"/>
      <c r="B86" s="200" t="s">
        <v>406</v>
      </c>
      <c r="C86" s="258" t="s">
        <v>364</v>
      </c>
      <c r="D86" s="259"/>
      <c r="E86" s="121" t="s">
        <v>254</v>
      </c>
      <c r="F86" s="125" t="s">
        <v>150</v>
      </c>
      <c r="G86" s="125" t="s">
        <v>74</v>
      </c>
      <c r="H86" s="125" t="s">
        <v>74</v>
      </c>
      <c r="I86" s="123"/>
      <c r="J86" s="123" t="s">
        <v>9</v>
      </c>
      <c r="K86" s="125" t="s">
        <v>150</v>
      </c>
    </row>
    <row r="87" spans="1:11" ht="13.5" thickBot="1">
      <c r="A87" s="201"/>
      <c r="B87" s="202" t="s">
        <v>407</v>
      </c>
      <c r="C87" s="260"/>
      <c r="D87" s="261"/>
      <c r="E87" s="130"/>
      <c r="F87" s="132"/>
      <c r="G87" s="132"/>
      <c r="H87" s="132"/>
      <c r="I87" s="132"/>
      <c r="J87" s="132"/>
      <c r="K87" s="132"/>
    </row>
    <row r="88" spans="1:11" ht="20.25">
      <c r="A88" s="93"/>
      <c r="B88" s="94"/>
      <c r="C88" s="95"/>
      <c r="D88" s="95"/>
      <c r="E88" s="192" t="s">
        <v>270</v>
      </c>
      <c r="F88" s="96"/>
      <c r="G88" s="32"/>
      <c r="H88" s="32"/>
      <c r="I88" s="32"/>
      <c r="J88" s="32"/>
      <c r="K88" s="101"/>
    </row>
    <row r="89" spans="1:11" ht="12.75">
      <c r="A89" s="145"/>
      <c r="B89" s="37"/>
      <c r="C89" s="38"/>
      <c r="D89" s="38"/>
      <c r="E89" s="37"/>
      <c r="F89" s="32"/>
      <c r="G89" s="32"/>
      <c r="H89" s="32"/>
      <c r="I89" s="32"/>
      <c r="J89" s="32"/>
      <c r="K89" s="101"/>
    </row>
    <row r="90" spans="1:11" ht="12.75">
      <c r="A90" s="172"/>
      <c r="B90" s="40"/>
      <c r="C90" s="34" t="s">
        <v>241</v>
      </c>
      <c r="D90" s="34"/>
      <c r="E90" s="40"/>
      <c r="F90" s="36"/>
      <c r="G90" s="36"/>
      <c r="H90" s="36" t="s">
        <v>242</v>
      </c>
      <c r="I90" s="36"/>
      <c r="J90" s="36"/>
      <c r="K90" s="103"/>
    </row>
    <row r="91" spans="1:11" ht="13.5" thickBot="1">
      <c r="A91" s="146" t="s">
        <v>243</v>
      </c>
      <c r="B91" s="173"/>
      <c r="C91" s="174"/>
      <c r="D91" s="174"/>
      <c r="E91" s="173"/>
      <c r="F91" s="105" t="s">
        <v>397</v>
      </c>
      <c r="G91" s="105" t="s">
        <v>398</v>
      </c>
      <c r="H91" s="105" t="s">
        <v>399</v>
      </c>
      <c r="I91" s="105" t="s">
        <v>400</v>
      </c>
      <c r="J91" s="105" t="s">
        <v>401</v>
      </c>
      <c r="K91" s="106" t="s">
        <v>402</v>
      </c>
    </row>
    <row r="92" spans="1:11" ht="12.75">
      <c r="A92" s="107" t="s">
        <v>244</v>
      </c>
      <c r="B92" s="175"/>
      <c r="C92" s="95"/>
      <c r="D92" s="95"/>
      <c r="E92" s="94"/>
      <c r="F92" s="108" t="s">
        <v>248</v>
      </c>
      <c r="G92" s="108" t="s">
        <v>245</v>
      </c>
      <c r="H92" s="108" t="s">
        <v>20</v>
      </c>
      <c r="I92" s="108" t="s">
        <v>246</v>
      </c>
      <c r="J92" s="108" t="s">
        <v>245</v>
      </c>
      <c r="K92" s="109" t="s">
        <v>247</v>
      </c>
    </row>
    <row r="93" spans="1:11" ht="13.5" thickBot="1">
      <c r="A93" s="150"/>
      <c r="B93" s="151"/>
      <c r="C93" s="112"/>
      <c r="D93" s="112"/>
      <c r="E93" s="99"/>
      <c r="F93" s="153" t="s">
        <v>250</v>
      </c>
      <c r="G93" s="153" t="s">
        <v>251</v>
      </c>
      <c r="H93" s="153"/>
      <c r="I93" s="153"/>
      <c r="J93" s="153" t="s">
        <v>249</v>
      </c>
      <c r="K93" s="177" t="s">
        <v>403</v>
      </c>
    </row>
    <row r="94" spans="1:11" ht="12.75">
      <c r="A94" s="116" t="s">
        <v>252</v>
      </c>
      <c r="B94" s="116" t="s">
        <v>253</v>
      </c>
      <c r="C94" s="262" t="s">
        <v>13</v>
      </c>
      <c r="D94" s="263"/>
      <c r="E94" s="178" t="s">
        <v>256</v>
      </c>
      <c r="F94" s="118" t="s">
        <v>199</v>
      </c>
      <c r="G94" s="119" t="s">
        <v>199</v>
      </c>
      <c r="H94" s="120" t="s">
        <v>118</v>
      </c>
      <c r="I94" s="119" t="s">
        <v>141</v>
      </c>
      <c r="J94" s="120" t="s">
        <v>118</v>
      </c>
      <c r="K94" s="193" t="s">
        <v>404</v>
      </c>
    </row>
    <row r="95" spans="1:11" ht="12.75">
      <c r="A95" s="121"/>
      <c r="B95" s="121" t="s">
        <v>255</v>
      </c>
      <c r="C95" s="258" t="s">
        <v>12</v>
      </c>
      <c r="D95" s="259"/>
      <c r="E95" s="180" t="s">
        <v>256</v>
      </c>
      <c r="F95" s="123" t="s">
        <v>199</v>
      </c>
      <c r="G95" s="124" t="s">
        <v>199</v>
      </c>
      <c r="H95" s="125" t="s">
        <v>118</v>
      </c>
      <c r="I95" s="124" t="s">
        <v>141</v>
      </c>
      <c r="J95" s="125" t="s">
        <v>118</v>
      </c>
      <c r="K95" s="158" t="s">
        <v>404</v>
      </c>
    </row>
    <row r="96" spans="1:11" ht="12.75">
      <c r="A96" s="121"/>
      <c r="B96" s="121" t="s">
        <v>257</v>
      </c>
      <c r="C96" s="258" t="s">
        <v>411</v>
      </c>
      <c r="D96" s="259"/>
      <c r="E96" s="180" t="s">
        <v>256</v>
      </c>
      <c r="F96" s="123" t="s">
        <v>89</v>
      </c>
      <c r="G96" s="124" t="s">
        <v>89</v>
      </c>
      <c r="H96" s="123" t="s">
        <v>11</v>
      </c>
      <c r="I96" s="181" t="s">
        <v>34</v>
      </c>
      <c r="J96" s="123" t="s">
        <v>89</v>
      </c>
      <c r="K96" s="158" t="s">
        <v>89</v>
      </c>
    </row>
    <row r="97" spans="1:11" ht="12.75">
      <c r="A97" s="121"/>
      <c r="B97" s="121" t="s">
        <v>258</v>
      </c>
      <c r="C97" s="258" t="s">
        <v>25</v>
      </c>
      <c r="D97" s="259"/>
      <c r="E97" s="180" t="s">
        <v>256</v>
      </c>
      <c r="F97" s="123" t="s">
        <v>89</v>
      </c>
      <c r="G97" s="124" t="s">
        <v>89</v>
      </c>
      <c r="H97" s="123" t="s">
        <v>11</v>
      </c>
      <c r="I97" s="124" t="s">
        <v>89</v>
      </c>
      <c r="J97" s="123" t="s">
        <v>89</v>
      </c>
      <c r="K97" s="158" t="s">
        <v>89</v>
      </c>
    </row>
    <row r="98" spans="1:11" ht="13.5" thickBot="1">
      <c r="A98" s="130"/>
      <c r="B98" s="130" t="s">
        <v>259</v>
      </c>
      <c r="C98" s="260" t="s">
        <v>206</v>
      </c>
      <c r="D98" s="261"/>
      <c r="E98" s="184" t="s">
        <v>256</v>
      </c>
      <c r="F98" s="132" t="s">
        <v>89</v>
      </c>
      <c r="G98" s="133" t="s">
        <v>89</v>
      </c>
      <c r="H98" s="132" t="s">
        <v>11</v>
      </c>
      <c r="I98" s="133" t="s">
        <v>89</v>
      </c>
      <c r="J98" s="132" t="s">
        <v>89</v>
      </c>
      <c r="K98" s="185" t="s">
        <v>89</v>
      </c>
    </row>
    <row r="99" spans="1:11" ht="12.75">
      <c r="A99" s="116" t="s">
        <v>260</v>
      </c>
      <c r="B99" s="116" t="s">
        <v>261</v>
      </c>
      <c r="C99" s="262" t="s">
        <v>19</v>
      </c>
      <c r="D99" s="263"/>
      <c r="E99" s="178" t="s">
        <v>263</v>
      </c>
      <c r="F99" s="187" t="s">
        <v>15</v>
      </c>
      <c r="G99" s="187" t="s">
        <v>271</v>
      </c>
      <c r="H99" s="203" t="s">
        <v>9</v>
      </c>
      <c r="I99" s="187" t="s">
        <v>14</v>
      </c>
      <c r="J99" s="204" t="s">
        <v>15</v>
      </c>
      <c r="K99" s="205" t="s">
        <v>15</v>
      </c>
    </row>
    <row r="100" spans="1:11" ht="12.75">
      <c r="A100" s="121"/>
      <c r="B100" s="121" t="s">
        <v>262</v>
      </c>
      <c r="C100" s="264" t="s">
        <v>18</v>
      </c>
      <c r="D100" s="265"/>
      <c r="E100" s="180" t="s">
        <v>263</v>
      </c>
      <c r="F100" s="189" t="s">
        <v>15</v>
      </c>
      <c r="G100" s="189" t="s">
        <v>271</v>
      </c>
      <c r="H100" s="195" t="s">
        <v>9</v>
      </c>
      <c r="I100" s="189" t="s">
        <v>14</v>
      </c>
      <c r="J100" s="206" t="s">
        <v>15</v>
      </c>
      <c r="K100" s="207" t="s">
        <v>15</v>
      </c>
    </row>
    <row r="101" spans="1:11" ht="12.75">
      <c r="A101" s="121"/>
      <c r="B101" s="121" t="s">
        <v>286</v>
      </c>
      <c r="C101" s="258" t="s">
        <v>19</v>
      </c>
      <c r="D101" s="259"/>
      <c r="E101" s="180" t="s">
        <v>254</v>
      </c>
      <c r="F101" s="189" t="s">
        <v>15</v>
      </c>
      <c r="G101" s="189" t="s">
        <v>271</v>
      </c>
      <c r="H101" s="195" t="s">
        <v>9</v>
      </c>
      <c r="I101" s="189" t="s">
        <v>14</v>
      </c>
      <c r="J101" s="206" t="s">
        <v>15</v>
      </c>
      <c r="K101" s="207" t="s">
        <v>226</v>
      </c>
    </row>
    <row r="102" spans="1:11" ht="12.75">
      <c r="A102" s="121"/>
      <c r="B102" s="121" t="s">
        <v>405</v>
      </c>
      <c r="C102" s="264" t="s">
        <v>18</v>
      </c>
      <c r="D102" s="265"/>
      <c r="E102" s="180" t="s">
        <v>254</v>
      </c>
      <c r="F102" s="189" t="s">
        <v>15</v>
      </c>
      <c r="G102" s="189" t="s">
        <v>271</v>
      </c>
      <c r="H102" s="195" t="s">
        <v>9</v>
      </c>
      <c r="I102" s="189" t="s">
        <v>14</v>
      </c>
      <c r="J102" s="206" t="s">
        <v>15</v>
      </c>
      <c r="K102" s="207" t="s">
        <v>226</v>
      </c>
    </row>
    <row r="103" spans="1:11" ht="12.75">
      <c r="A103" s="121"/>
      <c r="B103" s="121" t="s">
        <v>406</v>
      </c>
      <c r="C103" s="258" t="s">
        <v>8</v>
      </c>
      <c r="D103" s="259"/>
      <c r="E103" s="180" t="s">
        <v>254</v>
      </c>
      <c r="F103" s="189" t="s">
        <v>15</v>
      </c>
      <c r="G103" s="123" t="s">
        <v>89</v>
      </c>
      <c r="H103" s="124" t="s">
        <v>89</v>
      </c>
      <c r="I103" s="123" t="s">
        <v>89</v>
      </c>
      <c r="J103" s="208" t="s">
        <v>89</v>
      </c>
      <c r="K103" s="158" t="s">
        <v>89</v>
      </c>
    </row>
    <row r="104" spans="1:11" ht="13.5" thickBot="1">
      <c r="A104" s="142"/>
      <c r="B104" s="142" t="s">
        <v>407</v>
      </c>
      <c r="C104" s="260" t="s">
        <v>8</v>
      </c>
      <c r="D104" s="261"/>
      <c r="E104" s="184" t="s">
        <v>256</v>
      </c>
      <c r="F104" s="159" t="s">
        <v>15</v>
      </c>
      <c r="G104" s="132" t="s">
        <v>89</v>
      </c>
      <c r="H104" s="133" t="s">
        <v>89</v>
      </c>
      <c r="I104" s="132" t="s">
        <v>89</v>
      </c>
      <c r="J104" s="209" t="s">
        <v>89</v>
      </c>
      <c r="K104" s="185" t="s">
        <v>89</v>
      </c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6:11" ht="12.75">
      <c r="F106" s="32"/>
      <c r="G106" s="32"/>
      <c r="H106" s="32"/>
      <c r="I106" s="32"/>
      <c r="J106" s="32"/>
      <c r="K106" s="32"/>
    </row>
    <row r="107" spans="6:11" ht="12.75">
      <c r="F107" s="32"/>
      <c r="G107" s="32"/>
      <c r="H107" s="32"/>
      <c r="I107" s="32"/>
      <c r="J107" s="32"/>
      <c r="K107" s="32"/>
    </row>
    <row r="108" spans="6:11" ht="12.75">
      <c r="F108" s="32"/>
      <c r="G108" s="32"/>
      <c r="H108" s="32"/>
      <c r="I108" s="32"/>
      <c r="J108" s="32"/>
      <c r="K108" s="32"/>
    </row>
    <row r="109" spans="6:11" ht="12.75">
      <c r="F109" s="32"/>
      <c r="G109" s="32"/>
      <c r="H109" s="32"/>
      <c r="I109" s="32"/>
      <c r="J109" s="32"/>
      <c r="K109" s="32"/>
    </row>
    <row r="110" spans="6:11" ht="12.75">
      <c r="F110" s="32"/>
      <c r="G110" s="32"/>
      <c r="H110" s="32"/>
      <c r="I110" s="32"/>
      <c r="J110" s="32"/>
      <c r="K110" s="32"/>
    </row>
    <row r="111" spans="6:11" ht="12.75">
      <c r="F111" s="32"/>
      <c r="G111" s="32"/>
      <c r="H111" s="32"/>
      <c r="I111" s="32"/>
      <c r="J111" s="32"/>
      <c r="K111" s="32"/>
    </row>
    <row r="112" spans="6:11" ht="12.75">
      <c r="F112" s="32"/>
      <c r="G112" s="32"/>
      <c r="H112" s="32"/>
      <c r="I112" s="32"/>
      <c r="J112" s="32"/>
      <c r="K112" s="32"/>
    </row>
    <row r="113" spans="6:11" ht="12.75">
      <c r="F113" s="32"/>
      <c r="G113" s="32"/>
      <c r="H113" s="32"/>
      <c r="I113" s="32"/>
      <c r="J113" s="32"/>
      <c r="K113" s="32"/>
    </row>
    <row r="114" spans="6:11" ht="12.75">
      <c r="F114" s="32"/>
      <c r="G114" s="32"/>
      <c r="H114" s="32"/>
      <c r="I114" s="32"/>
      <c r="J114" s="32"/>
      <c r="K114" s="32"/>
    </row>
    <row r="115" spans="6:11" ht="12.75">
      <c r="F115" s="32"/>
      <c r="G115" s="32"/>
      <c r="H115" s="32"/>
      <c r="I115" s="32"/>
      <c r="J115" s="32"/>
      <c r="K115" s="32"/>
    </row>
    <row r="116" spans="6:11" ht="12.75">
      <c r="F116" s="32"/>
      <c r="G116" s="32"/>
      <c r="H116" s="32"/>
      <c r="I116" s="32"/>
      <c r="J116" s="32"/>
      <c r="K116" s="32"/>
    </row>
    <row r="117" spans="6:11" ht="12.75">
      <c r="F117" s="32"/>
      <c r="G117" s="32"/>
      <c r="H117" s="32"/>
      <c r="I117" s="32"/>
      <c r="J117" s="32"/>
      <c r="K117" s="32"/>
    </row>
    <row r="118" spans="6:11" ht="12.75">
      <c r="F118" s="32"/>
      <c r="G118" s="32"/>
      <c r="H118" s="32"/>
      <c r="I118" s="32"/>
      <c r="J118" s="32"/>
      <c r="K118" s="32"/>
    </row>
    <row r="119" spans="6:11" ht="12.75">
      <c r="F119" s="32"/>
      <c r="G119" s="32"/>
      <c r="H119" s="32"/>
      <c r="I119" s="32"/>
      <c r="J119" s="32"/>
      <c r="K119" s="32"/>
    </row>
    <row r="120" spans="6:11" ht="12.75">
      <c r="F120" s="32"/>
      <c r="G120" s="32"/>
      <c r="H120" s="32"/>
      <c r="I120" s="32"/>
      <c r="J120" s="32"/>
      <c r="K120" s="32"/>
    </row>
    <row r="121" spans="6:11" ht="12.75">
      <c r="F121" s="32"/>
      <c r="G121" s="32"/>
      <c r="H121" s="32"/>
      <c r="I121" s="32"/>
      <c r="J121" s="32"/>
      <c r="K121" s="32"/>
    </row>
    <row r="122" spans="6:11" ht="12.75">
      <c r="F122" s="32"/>
      <c r="G122" s="32"/>
      <c r="H122" s="32"/>
      <c r="I122" s="32"/>
      <c r="J122" s="32"/>
      <c r="K122" s="32"/>
    </row>
    <row r="123" spans="6:11" ht="12.75">
      <c r="F123" s="32"/>
      <c r="G123" s="32"/>
      <c r="H123" s="32"/>
      <c r="I123" s="32"/>
      <c r="J123" s="32"/>
      <c r="K123" s="32"/>
    </row>
    <row r="124" spans="6:11" ht="12.75">
      <c r="F124" s="32"/>
      <c r="G124" s="32"/>
      <c r="H124" s="32"/>
      <c r="I124" s="32"/>
      <c r="J124" s="32"/>
      <c r="K124" s="32"/>
    </row>
    <row r="125" spans="6:11" ht="12.75">
      <c r="F125" s="32"/>
      <c r="G125" s="32"/>
      <c r="H125" s="32"/>
      <c r="I125" s="32"/>
      <c r="J125" s="32"/>
      <c r="K125" s="32"/>
    </row>
    <row r="126" spans="6:11" ht="12.75">
      <c r="F126" s="32"/>
      <c r="G126" s="32"/>
      <c r="H126" s="32"/>
      <c r="I126" s="32"/>
      <c r="J126" s="32"/>
      <c r="K126" s="32"/>
    </row>
    <row r="127" spans="6:11" ht="12.75">
      <c r="F127" s="32"/>
      <c r="G127" s="32"/>
      <c r="H127" s="32"/>
      <c r="I127" s="32"/>
      <c r="J127" s="32"/>
      <c r="K127" s="32"/>
    </row>
    <row r="128" spans="6:11" ht="12.75">
      <c r="F128" s="32"/>
      <c r="G128" s="32"/>
      <c r="H128" s="32"/>
      <c r="I128" s="32"/>
      <c r="J128" s="32"/>
      <c r="K128" s="32"/>
    </row>
    <row r="129" spans="6:11" ht="12.75">
      <c r="F129" s="32"/>
      <c r="G129" s="32"/>
      <c r="H129" s="32"/>
      <c r="I129" s="32"/>
      <c r="J129" s="32"/>
      <c r="K129" s="32"/>
    </row>
    <row r="130" spans="6:11" ht="12.75">
      <c r="F130" s="32"/>
      <c r="G130" s="32"/>
      <c r="H130" s="32"/>
      <c r="I130" s="32"/>
      <c r="J130" s="32"/>
      <c r="K130" s="32"/>
    </row>
    <row r="131" spans="6:11" ht="12.75">
      <c r="F131" s="32"/>
      <c r="G131" s="32"/>
      <c r="H131" s="32"/>
      <c r="I131" s="32"/>
      <c r="J131" s="32"/>
      <c r="K131" s="32"/>
    </row>
    <row r="132" spans="6:11" ht="12.75">
      <c r="F132" s="32"/>
      <c r="G132" s="32"/>
      <c r="H132" s="32"/>
      <c r="I132" s="32"/>
      <c r="J132" s="32"/>
      <c r="K132" s="32"/>
    </row>
    <row r="133" spans="6:11" ht="12.75">
      <c r="F133" s="32"/>
      <c r="G133" s="32"/>
      <c r="H133" s="32"/>
      <c r="I133" s="32"/>
      <c r="J133" s="32"/>
      <c r="K133" s="32"/>
    </row>
    <row r="134" spans="6:11" ht="12.75">
      <c r="F134" s="32"/>
      <c r="G134" s="32"/>
      <c r="H134" s="32"/>
      <c r="I134" s="32"/>
      <c r="J134" s="32"/>
      <c r="K134" s="32"/>
    </row>
    <row r="135" spans="6:11" ht="12.75">
      <c r="F135" s="32"/>
      <c r="G135" s="32"/>
      <c r="H135" s="32"/>
      <c r="I135" s="32"/>
      <c r="J135" s="32"/>
      <c r="K135" s="32"/>
    </row>
    <row r="136" spans="6:11" ht="12.75">
      <c r="F136" s="32"/>
      <c r="G136" s="32"/>
      <c r="H136" s="32"/>
      <c r="I136" s="32"/>
      <c r="J136" s="32"/>
      <c r="K136" s="32"/>
    </row>
    <row r="137" spans="6:11" ht="12.75">
      <c r="F137" s="32"/>
      <c r="G137" s="32"/>
      <c r="H137" s="32"/>
      <c r="I137" s="32"/>
      <c r="J137" s="32"/>
      <c r="K137" s="32"/>
    </row>
    <row r="138" spans="6:11" ht="12.75">
      <c r="F138" s="32"/>
      <c r="G138" s="32"/>
      <c r="H138" s="32"/>
      <c r="I138" s="32"/>
      <c r="J138" s="32"/>
      <c r="K138" s="32"/>
    </row>
    <row r="139" spans="6:11" ht="12.75">
      <c r="F139" s="32"/>
      <c r="G139" s="32"/>
      <c r="H139" s="32"/>
      <c r="I139" s="32"/>
      <c r="J139" s="32"/>
      <c r="K139" s="32"/>
    </row>
    <row r="140" spans="6:11" ht="12.75">
      <c r="F140" s="32"/>
      <c r="G140" s="32"/>
      <c r="H140" s="32"/>
      <c r="I140" s="32"/>
      <c r="J140" s="32"/>
      <c r="K140" s="32"/>
    </row>
    <row r="141" spans="6:11" ht="12.75">
      <c r="F141" s="32"/>
      <c r="G141" s="32"/>
      <c r="H141" s="32"/>
      <c r="I141" s="32"/>
      <c r="J141" s="32"/>
      <c r="K141" s="32"/>
    </row>
    <row r="142" spans="6:11" ht="12.75">
      <c r="F142" s="32"/>
      <c r="G142" s="32"/>
      <c r="H142" s="32"/>
      <c r="I142" s="32"/>
      <c r="J142" s="32"/>
      <c r="K142" s="32"/>
    </row>
    <row r="143" spans="6:11" ht="12.75">
      <c r="F143" s="32"/>
      <c r="G143" s="32"/>
      <c r="H143" s="32"/>
      <c r="I143" s="32"/>
      <c r="J143" s="32"/>
      <c r="K143" s="32"/>
    </row>
    <row r="144" spans="6:11" ht="12.75">
      <c r="F144" s="32"/>
      <c r="G144" s="32"/>
      <c r="H144" s="32"/>
      <c r="I144" s="32"/>
      <c r="J144" s="32"/>
      <c r="K144" s="32"/>
    </row>
    <row r="145" spans="6:11" ht="12.75">
      <c r="F145" s="32"/>
      <c r="G145" s="32"/>
      <c r="H145" s="32"/>
      <c r="I145" s="32"/>
      <c r="J145" s="32"/>
      <c r="K145" s="32"/>
    </row>
    <row r="146" spans="6:11" ht="12.75">
      <c r="F146" s="32"/>
      <c r="G146" s="32"/>
      <c r="H146" s="32"/>
      <c r="I146" s="32"/>
      <c r="J146" s="32"/>
      <c r="K146" s="32"/>
    </row>
    <row r="147" spans="6:11" ht="12.75">
      <c r="F147" s="32"/>
      <c r="G147" s="32"/>
      <c r="H147" s="32"/>
      <c r="I147" s="32"/>
      <c r="J147" s="32"/>
      <c r="K147" s="32"/>
    </row>
    <row r="148" spans="6:11" ht="12.75">
      <c r="F148" s="32"/>
      <c r="G148" s="32"/>
      <c r="H148" s="32"/>
      <c r="I148" s="32"/>
      <c r="J148" s="32"/>
      <c r="K148" s="32"/>
    </row>
    <row r="149" spans="6:11" ht="12.75">
      <c r="F149" s="32"/>
      <c r="G149" s="32"/>
      <c r="H149" s="32"/>
      <c r="I149" s="32"/>
      <c r="J149" s="32"/>
      <c r="K149" s="32"/>
    </row>
    <row r="150" spans="6:11" ht="12.75">
      <c r="F150" s="32"/>
      <c r="G150" s="32"/>
      <c r="H150" s="32"/>
      <c r="I150" s="32"/>
      <c r="J150" s="32"/>
      <c r="K150" s="32"/>
    </row>
    <row r="151" spans="6:11" ht="12.75">
      <c r="F151" s="32"/>
      <c r="G151" s="32"/>
      <c r="H151" s="32"/>
      <c r="I151" s="32"/>
      <c r="J151" s="32"/>
      <c r="K151" s="32"/>
    </row>
    <row r="152" spans="6:11" ht="12.75">
      <c r="F152" s="32"/>
      <c r="G152" s="32"/>
      <c r="H152" s="32"/>
      <c r="I152" s="32"/>
      <c r="J152" s="32"/>
      <c r="K152" s="32"/>
    </row>
    <row r="153" spans="6:11" ht="12.75">
      <c r="F153" s="32"/>
      <c r="G153" s="32"/>
      <c r="H153" s="32"/>
      <c r="I153" s="32"/>
      <c r="J153" s="32"/>
      <c r="K153" s="32"/>
    </row>
    <row r="154" spans="6:11" ht="12.75">
      <c r="F154" s="32"/>
      <c r="G154" s="32"/>
      <c r="H154" s="32"/>
      <c r="I154" s="32"/>
      <c r="J154" s="32"/>
      <c r="K154" s="32"/>
    </row>
    <row r="155" spans="6:11" ht="12.75">
      <c r="F155" s="32"/>
      <c r="G155" s="32"/>
      <c r="H155" s="32"/>
      <c r="I155" s="32"/>
      <c r="J155" s="32"/>
      <c r="K155" s="32"/>
    </row>
    <row r="156" spans="6:11" ht="12.75">
      <c r="F156" s="32"/>
      <c r="G156" s="32"/>
      <c r="H156" s="32"/>
      <c r="I156" s="32"/>
      <c r="J156" s="32"/>
      <c r="K156" s="32"/>
    </row>
    <row r="157" spans="6:11" ht="12.75">
      <c r="F157" s="32"/>
      <c r="G157" s="32"/>
      <c r="H157" s="32"/>
      <c r="I157" s="32"/>
      <c r="J157" s="32"/>
      <c r="K157" s="32"/>
    </row>
    <row r="158" spans="6:11" ht="12.75">
      <c r="F158" s="32"/>
      <c r="G158" s="32"/>
      <c r="H158" s="32"/>
      <c r="I158" s="32"/>
      <c r="J158" s="32"/>
      <c r="K158" s="32"/>
    </row>
    <row r="159" spans="6:11" ht="12.75">
      <c r="F159" s="32"/>
      <c r="G159" s="32"/>
      <c r="H159" s="32"/>
      <c r="I159" s="32"/>
      <c r="J159" s="32"/>
      <c r="K159" s="32"/>
    </row>
    <row r="160" spans="6:11" ht="12.75">
      <c r="F160" s="32"/>
      <c r="G160" s="32"/>
      <c r="H160" s="32"/>
      <c r="I160" s="32"/>
      <c r="J160" s="32"/>
      <c r="K160" s="32"/>
    </row>
    <row r="161" spans="6:11" ht="12.75">
      <c r="F161" s="32"/>
      <c r="G161" s="32"/>
      <c r="H161" s="32"/>
      <c r="I161" s="32"/>
      <c r="J161" s="32"/>
      <c r="K161" s="32"/>
    </row>
    <row r="162" spans="6:11" ht="12.75">
      <c r="F162" s="32"/>
      <c r="G162" s="32"/>
      <c r="H162" s="32"/>
      <c r="I162" s="32"/>
      <c r="J162" s="32"/>
      <c r="K162" s="32"/>
    </row>
    <row r="163" spans="6:11" ht="12.75">
      <c r="F163" s="32"/>
      <c r="G163" s="32"/>
      <c r="H163" s="32"/>
      <c r="I163" s="32"/>
      <c r="J163" s="32"/>
      <c r="K163" s="32"/>
    </row>
    <row r="164" spans="6:11" ht="12.75">
      <c r="F164" s="32"/>
      <c r="G164" s="32"/>
      <c r="H164" s="32"/>
      <c r="I164" s="32"/>
      <c r="J164" s="32"/>
      <c r="K164" s="32"/>
    </row>
    <row r="165" spans="6:11" ht="12.75">
      <c r="F165" s="32"/>
      <c r="G165" s="32"/>
      <c r="H165" s="32"/>
      <c r="I165" s="32"/>
      <c r="J165" s="32"/>
      <c r="K165" s="32"/>
    </row>
    <row r="166" spans="6:11" ht="12.75">
      <c r="F166" s="32"/>
      <c r="G166" s="32"/>
      <c r="H166" s="32"/>
      <c r="I166" s="32"/>
      <c r="J166" s="32"/>
      <c r="K166" s="32"/>
    </row>
    <row r="167" spans="6:11" ht="12.75">
      <c r="F167" s="32"/>
      <c r="G167" s="32"/>
      <c r="H167" s="32"/>
      <c r="I167" s="32"/>
      <c r="J167" s="32"/>
      <c r="K167" s="32"/>
    </row>
    <row r="168" spans="6:11" ht="12.75">
      <c r="F168" s="32"/>
      <c r="G168" s="32"/>
      <c r="H168" s="32"/>
      <c r="I168" s="32"/>
      <c r="J168" s="32"/>
      <c r="K168" s="32"/>
    </row>
    <row r="169" spans="6:11" ht="12.75">
      <c r="F169" s="32"/>
      <c r="G169" s="32"/>
      <c r="H169" s="32"/>
      <c r="I169" s="32"/>
      <c r="J169" s="32"/>
      <c r="K169" s="32"/>
    </row>
    <row r="170" spans="6:11" ht="12.75">
      <c r="F170" s="32"/>
      <c r="G170" s="32"/>
      <c r="H170" s="32"/>
      <c r="I170" s="32"/>
      <c r="J170" s="32"/>
      <c r="K170" s="32"/>
    </row>
    <row r="171" spans="6:11" ht="12.75">
      <c r="F171" s="32"/>
      <c r="G171" s="32"/>
      <c r="H171" s="32"/>
      <c r="I171" s="32"/>
      <c r="J171" s="32"/>
      <c r="K171" s="32"/>
    </row>
    <row r="172" spans="6:11" ht="12.75">
      <c r="F172" s="32"/>
      <c r="G172" s="32"/>
      <c r="H172" s="32"/>
      <c r="I172" s="32"/>
      <c r="J172" s="32"/>
      <c r="K172" s="32"/>
    </row>
    <row r="173" spans="6:11" ht="12.75">
      <c r="F173" s="32"/>
      <c r="G173" s="32"/>
      <c r="H173" s="32"/>
      <c r="I173" s="32"/>
      <c r="J173" s="32"/>
      <c r="K173" s="32"/>
    </row>
    <row r="174" spans="6:11" ht="12.75">
      <c r="F174" s="32"/>
      <c r="G174" s="32"/>
      <c r="H174" s="32"/>
      <c r="I174" s="32"/>
      <c r="J174" s="32"/>
      <c r="K174" s="32"/>
    </row>
    <row r="175" spans="6:11" ht="12.75">
      <c r="F175" s="32"/>
      <c r="G175" s="32"/>
      <c r="H175" s="32"/>
      <c r="I175" s="32"/>
      <c r="J175" s="32"/>
      <c r="K175" s="32"/>
    </row>
    <row r="176" spans="6:11" ht="12.75">
      <c r="F176" s="32"/>
      <c r="G176" s="32"/>
      <c r="H176" s="32"/>
      <c r="I176" s="32"/>
      <c r="J176" s="32"/>
      <c r="K176" s="32"/>
    </row>
    <row r="177" spans="6:11" ht="12.75">
      <c r="F177" s="32"/>
      <c r="G177" s="32"/>
      <c r="H177" s="32"/>
      <c r="I177" s="32"/>
      <c r="J177" s="32"/>
      <c r="K177" s="32"/>
    </row>
    <row r="178" spans="6:11" ht="12.75">
      <c r="F178" s="32"/>
      <c r="G178" s="32"/>
      <c r="H178" s="32"/>
      <c r="I178" s="32"/>
      <c r="J178" s="32"/>
      <c r="K178" s="32"/>
    </row>
    <row r="179" spans="6:11" ht="12.75">
      <c r="F179" s="32"/>
      <c r="G179" s="32"/>
      <c r="H179" s="32"/>
      <c r="I179" s="32"/>
      <c r="J179" s="32"/>
      <c r="K179" s="32"/>
    </row>
    <row r="180" spans="6:11" ht="12.75">
      <c r="F180" s="32"/>
      <c r="G180" s="32"/>
      <c r="H180" s="32"/>
      <c r="I180" s="32"/>
      <c r="J180" s="32"/>
      <c r="K180" s="32"/>
    </row>
    <row r="181" spans="6:11" ht="12.75">
      <c r="F181" s="32"/>
      <c r="G181" s="32"/>
      <c r="H181" s="32"/>
      <c r="I181" s="32"/>
      <c r="J181" s="32"/>
      <c r="K181" s="32"/>
    </row>
    <row r="182" spans="6:11" ht="12.75">
      <c r="F182" s="32"/>
      <c r="G182" s="32"/>
      <c r="H182" s="32"/>
      <c r="I182" s="32"/>
      <c r="J182" s="32"/>
      <c r="K182" s="32"/>
    </row>
    <row r="183" spans="6:11" ht="12.75">
      <c r="F183" s="32"/>
      <c r="G183" s="32"/>
      <c r="H183" s="32"/>
      <c r="I183" s="32"/>
      <c r="J183" s="32"/>
      <c r="K183" s="32"/>
    </row>
    <row r="184" spans="6:11" ht="12.75">
      <c r="F184" s="32"/>
      <c r="G184" s="32"/>
      <c r="H184" s="32"/>
      <c r="I184" s="32"/>
      <c r="J184" s="32"/>
      <c r="K184" s="32"/>
    </row>
    <row r="185" spans="6:11" ht="12.75">
      <c r="F185" s="32"/>
      <c r="G185" s="32"/>
      <c r="H185" s="32"/>
      <c r="I185" s="32"/>
      <c r="J185" s="32"/>
      <c r="K185" s="32"/>
    </row>
    <row r="186" spans="6:11" ht="12.75">
      <c r="F186" s="32"/>
      <c r="G186" s="32"/>
      <c r="H186" s="32"/>
      <c r="I186" s="32"/>
      <c r="J186" s="32"/>
      <c r="K186" s="32"/>
    </row>
    <row r="187" spans="6:11" ht="12.75">
      <c r="F187" s="32"/>
      <c r="G187" s="32"/>
      <c r="H187" s="32"/>
      <c r="I187" s="32"/>
      <c r="J187" s="32"/>
      <c r="K187" s="32"/>
    </row>
    <row r="188" spans="6:11" ht="12.75">
      <c r="F188" s="32"/>
      <c r="G188" s="32"/>
      <c r="H188" s="32"/>
      <c r="I188" s="32"/>
      <c r="J188" s="32"/>
      <c r="K188" s="32"/>
    </row>
  </sheetData>
  <sheetProtection/>
  <mergeCells count="65"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25:D25"/>
    <mergeCell ref="C24:D24"/>
    <mergeCell ref="C26:D26"/>
    <mergeCell ref="C27:D27"/>
    <mergeCell ref="C28:D28"/>
    <mergeCell ref="C29:D29"/>
    <mergeCell ref="C31:D31"/>
    <mergeCell ref="C42:D42"/>
    <mergeCell ref="C49:D49"/>
    <mergeCell ref="C50:D50"/>
    <mergeCell ref="C32:D32"/>
    <mergeCell ref="C33:D33"/>
    <mergeCell ref="C34:D34"/>
    <mergeCell ref="C43:D43"/>
    <mergeCell ref="C85:D85"/>
    <mergeCell ref="C83:D83"/>
    <mergeCell ref="C84:D84"/>
    <mergeCell ref="C68:D68"/>
    <mergeCell ref="C69:D69"/>
    <mergeCell ref="C44:D44"/>
    <mergeCell ref="C45:D45"/>
    <mergeCell ref="C46:D46"/>
    <mergeCell ref="C47:D47"/>
    <mergeCell ref="C48:D48"/>
    <mergeCell ref="C79:D79"/>
    <mergeCell ref="C66:D66"/>
    <mergeCell ref="C96:D96"/>
    <mergeCell ref="C94:D94"/>
    <mergeCell ref="C80:D80"/>
    <mergeCell ref="C81:D81"/>
    <mergeCell ref="C82:D82"/>
    <mergeCell ref="C77:D77"/>
    <mergeCell ref="C78:D78"/>
    <mergeCell ref="C86:D86"/>
    <mergeCell ref="C51:D51"/>
    <mergeCell ref="C52:D52"/>
    <mergeCell ref="C61:D61"/>
    <mergeCell ref="C59:D59"/>
    <mergeCell ref="C60:D60"/>
    <mergeCell ref="C67:D67"/>
    <mergeCell ref="C65:D65"/>
    <mergeCell ref="C62:D62"/>
    <mergeCell ref="C63:D63"/>
    <mergeCell ref="C64:D64"/>
    <mergeCell ref="C97:D97"/>
    <mergeCell ref="C87:D87"/>
    <mergeCell ref="C95:D95"/>
    <mergeCell ref="C104:D104"/>
    <mergeCell ref="C98:D98"/>
    <mergeCell ref="C99:D99"/>
    <mergeCell ref="C100:D100"/>
    <mergeCell ref="C101:D101"/>
    <mergeCell ref="C103:D103"/>
    <mergeCell ref="C102:D102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für Internet</dc:title>
  <dc:subject/>
  <dc:creator>Arno Greven</dc:creator>
  <cp:keywords/>
  <dc:description/>
  <cp:lastModifiedBy>Günni62</cp:lastModifiedBy>
  <cp:lastPrinted>2017-12-19T07:25:16Z</cp:lastPrinted>
  <dcterms:created xsi:type="dcterms:W3CDTF">2000-10-13T07:04:21Z</dcterms:created>
  <dcterms:modified xsi:type="dcterms:W3CDTF">2018-01-30T11:22:32Z</dcterms:modified>
  <cp:category/>
  <cp:version/>
  <cp:contentType/>
  <cp:contentStatus/>
</cp:coreProperties>
</file>